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K17"/>
  <c r="L17"/>
  <c r="F17"/>
  <c r="E17"/>
  <c r="M15"/>
  <c r="M16"/>
  <c r="J15"/>
  <c r="J16"/>
  <c r="G15"/>
  <c r="G16"/>
  <c r="D16"/>
  <c r="D15"/>
  <c r="G12"/>
  <c r="H12"/>
  <c r="I12"/>
  <c r="K12"/>
  <c r="L12"/>
  <c r="M12"/>
  <c r="F12"/>
  <c r="E12"/>
  <c r="M11"/>
  <c r="J11"/>
  <c r="G11"/>
  <c r="D11"/>
  <c r="M13"/>
  <c r="M17" s="1"/>
  <c r="G10"/>
  <c r="J10"/>
  <c r="M10"/>
  <c r="D10"/>
  <c r="G18"/>
  <c r="J18"/>
  <c r="D18"/>
  <c r="M18"/>
  <c r="J8"/>
  <c r="J9"/>
  <c r="J13"/>
  <c r="J17" s="1"/>
  <c r="J14"/>
  <c r="G8"/>
  <c r="G9"/>
  <c r="G13"/>
  <c r="G14"/>
  <c r="J7"/>
  <c r="G7"/>
  <c r="M8"/>
  <c r="M9"/>
  <c r="M14"/>
  <c r="M7"/>
  <c r="D8"/>
  <c r="D9"/>
  <c r="D13"/>
  <c r="D14"/>
  <c r="D7"/>
  <c r="C19"/>
  <c r="B19"/>
  <c r="D17" l="1"/>
  <c r="J12"/>
  <c r="D12"/>
  <c r="D19" s="1"/>
  <c r="F19"/>
  <c r="E19"/>
  <c r="L19"/>
  <c r="K19"/>
  <c r="I19"/>
  <c r="J19" l="1"/>
  <c r="H19"/>
  <c r="G19"/>
  <c r="M19"/>
</calcChain>
</file>

<file path=xl/sharedStrings.xml><?xml version="1.0" encoding="utf-8"?>
<sst xmlns="http://schemas.openxmlformats.org/spreadsheetml/2006/main" count="65" uniqueCount="47">
  <si>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</si>
  <si>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</si>
  <si>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</si>
  <si>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</si>
  <si>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</si>
  <si>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</si>
  <si>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</si>
  <si>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</si>
  <si>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</si>
  <si>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>(подпись)</t>
  </si>
  <si>
    <t>(фамилия, инициалы)</t>
  </si>
  <si>
    <t>и.о. главного бухгалтера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</si>
  <si>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</si>
  <si>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</si>
  <si>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</si>
  <si>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Кулакова Н.Е.</t>
  </si>
  <si>
    <t>Куваева М.Н.</t>
  </si>
  <si>
    <t>Куваева Марина Николаевна ( тел. 8-81372-58517)</t>
  </si>
  <si>
    <t>итого по р.0409</t>
  </si>
  <si>
    <t>Итого по р. 0503</t>
  </si>
  <si>
    <t>11 шт.</t>
  </si>
  <si>
    <t>26 шт.</t>
  </si>
  <si>
    <t>1.Ремонт участка дороги общего пользования местного значения в д.Домкино по ул.Низовская ( участок дороги от 1,473 км до 1,545 км)</t>
  </si>
  <si>
    <t>2.Ремонт дворовой территории у многоквартирных домов № 1 и № 2 в пос. Межозерный</t>
  </si>
  <si>
    <t>508,2 м.кв.</t>
  </si>
  <si>
    <t>3.Ремонт площадки у многоквартирного жилого дома № 1в пос. Межозерный</t>
  </si>
  <si>
    <t>171,2 м.кв.</t>
  </si>
  <si>
    <t>4.Ремонт участка дороги общего пользования местного значения в д.Голубково по улице Луговая  ( от начала улицы до 0,215 км)</t>
  </si>
  <si>
    <t>1107,5 м.кв.</t>
  </si>
  <si>
    <t>Согласовано:                                                                                Председатель комитета по местному самоуправлению , межнациональным и межконфессиональным отношениям  Ленинградской области :    _________Л.В.Бурак</t>
  </si>
  <si>
    <t>252,0м.кв.</t>
  </si>
  <si>
    <t>Исх.№       от  30.09.2017г.</t>
  </si>
  <si>
    <t xml:space="preserve">ОТЧЕТ     (ежеквартальный)
об использовании субсидии, предоставленной из областного бюджета Ленинградской области Скребловскому сельскому поселению Лужского муниципального района Ленинградской области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</si>
  <si>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 xml:space="preserve">30.09.2017 года </t>
  </si>
  <si>
    <t>Исполнено на 01.10.2017 (нарастающим итогом)</t>
  </si>
  <si>
    <t>580,0 м.кв</t>
  </si>
  <si>
    <t>Исполнено за последний квартал 2017 года ( 3 кв)</t>
  </si>
  <si>
    <t>6.Замена  светильников уличного  освещения в д.Репьи: -по улице Центральная у часовни и у домов № 3,15, 25,35; - по улице Озерная у домов № 14, 22, 36, 46, 50,54</t>
  </si>
  <si>
    <t xml:space="preserve">7.Замена  светильников уличного  освещения в д.Брод: -по улице Тополинная у домов № 6,12,16,20,23;- по улице Новая у домов № 2,10;-по улице Центральная у домов № 1,3,13,14,19,25,33,38;- по улице Тупиковая  у дома № 12;- по улице Полевая у дома № 1 ;- на площади трех тополей у дома №1; по улице Чубаровская у домов № 3,22;- по Кузнецовкому переулку у дома № 6;- по улице Малобродской у домов № 3,7,13,17,23 </t>
  </si>
  <si>
    <t>8.Установка фонарей уличного освещения в дер. Калгановка</t>
  </si>
  <si>
    <t>8шт.</t>
  </si>
  <si>
    <t>8 шт.</t>
  </si>
  <si>
    <t>9.Установка фонарей уличного освещения в дер. Раковичи</t>
  </si>
  <si>
    <t>9 шт.</t>
  </si>
  <si>
    <t>54 шт.</t>
  </si>
  <si>
    <t xml:space="preserve">5.Ремонт участка дороги общего пользования местного значения в д.Калгановка по улице Липовая аллея </t>
  </si>
  <si>
    <t>2618,9  м.кв.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</si>
</sst>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L13" sqref="L13"/>
    </sheetView>
  </sheetViews>
  <sheetFormatPr defaultRowHeight="15"/>
  <cols>
    <col min="1" max="1" width="20" customWidth="1"/>
    <col min="2" max="2" width="10.7109375" customWidth="1"/>
    <col min="3" max="3" width="10.5703125" customWidth="1"/>
    <col min="4" max="5" width="10.140625" customWidth="1"/>
    <col min="9" max="9" width="10.28515625" customWidth="1"/>
    <col min="12" max="12" width="10" customWidth="1"/>
    <col min="13" max="14" width="10.85546875" customWidth="1"/>
  </cols>
  <sheetData>
    <row r="1" spans="1:14" ht="9" customHeight="1"/>
    <row r="2" spans="1:14">
      <c r="A2" t="s">
        <v>31</v>
      </c>
    </row>
    <row r="3" spans="1:14" ht="81" customHeight="1" thickBot="1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  <c r="M3" s="35"/>
      <c r="N3" s="16"/>
    </row>
    <row r="4" spans="1:14" ht="65.25" customHeight="1" thickBot="1">
      <c r="A4" s="28" t="s">
        <v>14</v>
      </c>
      <c r="B4" s="28" t="s">
        <v>0</v>
      </c>
      <c r="C4" s="28" t="s">
        <v>1</v>
      </c>
      <c r="D4" s="36" t="s">
        <v>3</v>
      </c>
      <c r="E4" s="37"/>
      <c r="F4" s="38"/>
      <c r="G4" s="39" t="s">
        <v>34</v>
      </c>
      <c r="H4" s="37"/>
      <c r="I4" s="38"/>
      <c r="J4" s="36" t="s">
        <v>36</v>
      </c>
      <c r="K4" s="37"/>
      <c r="L4" s="38"/>
      <c r="M4" s="28" t="s">
        <v>7</v>
      </c>
      <c r="N4" s="17"/>
    </row>
    <row r="5" spans="1:14" ht="57.75" customHeight="1" thickBot="1">
      <c r="A5" s="29"/>
      <c r="B5" s="29"/>
      <c r="C5" s="29"/>
      <c r="D5" s="3" t="s">
        <v>4</v>
      </c>
      <c r="E5" s="4" t="s">
        <v>5</v>
      </c>
      <c r="F5" s="4" t="s">
        <v>6</v>
      </c>
      <c r="G5" s="3" t="s">
        <v>4</v>
      </c>
      <c r="H5" s="4" t="s">
        <v>5</v>
      </c>
      <c r="I5" s="4" t="s">
        <v>6</v>
      </c>
      <c r="J5" s="3" t="s">
        <v>4</v>
      </c>
      <c r="K5" s="4" t="s">
        <v>5</v>
      </c>
      <c r="L5" s="4" t="s">
        <v>6</v>
      </c>
      <c r="M5" s="29"/>
      <c r="N5" s="17"/>
    </row>
    <row r="6" spans="1:14" ht="15.75" thickBot="1">
      <c r="A6" s="1">
        <v>1</v>
      </c>
      <c r="B6" s="2">
        <v>2</v>
      </c>
      <c r="C6" s="2">
        <v>3</v>
      </c>
      <c r="D6" s="1">
        <v>4</v>
      </c>
      <c r="E6" s="2">
        <v>5</v>
      </c>
      <c r="F6" s="2">
        <v>6</v>
      </c>
      <c r="G6" s="1">
        <v>7</v>
      </c>
      <c r="H6" s="2">
        <v>8</v>
      </c>
      <c r="I6" s="2">
        <v>9</v>
      </c>
      <c r="J6" s="1">
        <v>10</v>
      </c>
      <c r="K6" s="2">
        <v>11</v>
      </c>
      <c r="L6" s="2">
        <v>12</v>
      </c>
      <c r="M6" s="1">
        <v>13</v>
      </c>
      <c r="N6" s="18"/>
    </row>
    <row r="7" spans="1:14" ht="81.75" customHeight="1" thickBot="1">
      <c r="A7" s="11" t="s">
        <v>22</v>
      </c>
      <c r="B7" s="12" t="s">
        <v>30</v>
      </c>
      <c r="C7" s="12" t="s">
        <v>30</v>
      </c>
      <c r="D7" s="11">
        <f>E7+F7</f>
        <v>259205.36</v>
      </c>
      <c r="E7" s="14">
        <v>230537.49</v>
      </c>
      <c r="F7" s="12">
        <v>28667.87</v>
      </c>
      <c r="G7" s="11">
        <f>H7+I7</f>
        <v>259205.36</v>
      </c>
      <c r="H7" s="14">
        <v>230537.49</v>
      </c>
      <c r="I7" s="12">
        <v>28667.87</v>
      </c>
      <c r="J7" s="11">
        <f>K7+L7</f>
        <v>0</v>
      </c>
      <c r="K7" s="14"/>
      <c r="L7" s="12"/>
      <c r="M7" s="15">
        <f>E7-H7</f>
        <v>0</v>
      </c>
      <c r="N7" s="19"/>
    </row>
    <row r="8" spans="1:14" ht="57" thickBot="1">
      <c r="A8" s="11" t="s">
        <v>23</v>
      </c>
      <c r="B8" s="12" t="s">
        <v>24</v>
      </c>
      <c r="C8" s="12" t="s">
        <v>24</v>
      </c>
      <c r="D8" s="11">
        <f t="shared" ref="D8:D18" si="0">E8+F8</f>
        <v>421238.74</v>
      </c>
      <c r="E8" s="14">
        <v>374650.14</v>
      </c>
      <c r="F8" s="12">
        <v>46588.6</v>
      </c>
      <c r="G8" s="11">
        <f t="shared" ref="G8:G18" si="1">H8+I8</f>
        <v>421238.74</v>
      </c>
      <c r="H8" s="14">
        <v>374650.14</v>
      </c>
      <c r="I8" s="12">
        <v>46588.6</v>
      </c>
      <c r="J8" s="11">
        <f t="shared" ref="J8:J18" si="2">K8+L8</f>
        <v>0</v>
      </c>
      <c r="K8" s="14"/>
      <c r="L8" s="12"/>
      <c r="M8" s="15">
        <f t="shared" ref="M8:M18" si="3">E8-H8</f>
        <v>0</v>
      </c>
      <c r="N8" s="19"/>
    </row>
    <row r="9" spans="1:14" ht="45.75" thickBot="1">
      <c r="A9" s="11" t="s">
        <v>25</v>
      </c>
      <c r="B9" s="12" t="s">
        <v>26</v>
      </c>
      <c r="C9" s="12" t="s">
        <v>26</v>
      </c>
      <c r="D9" s="11">
        <f t="shared" si="0"/>
        <v>172186.5</v>
      </c>
      <c r="E9" s="14">
        <v>153142.84</v>
      </c>
      <c r="F9" s="12">
        <v>19043.66</v>
      </c>
      <c r="G9" s="11">
        <f t="shared" si="1"/>
        <v>172186.5</v>
      </c>
      <c r="H9" s="14">
        <v>153142.84</v>
      </c>
      <c r="I9" s="12">
        <v>19043.66</v>
      </c>
      <c r="J9" s="11">
        <f t="shared" si="2"/>
        <v>0</v>
      </c>
      <c r="K9" s="14"/>
      <c r="L9" s="12"/>
      <c r="M9" s="15">
        <f t="shared" si="3"/>
        <v>0</v>
      </c>
      <c r="N9" s="19"/>
    </row>
    <row r="10" spans="1:14" ht="73.5" customHeight="1" thickBot="1">
      <c r="A10" s="11" t="s">
        <v>27</v>
      </c>
      <c r="B10" s="12" t="s">
        <v>28</v>
      </c>
      <c r="C10" s="12" t="s">
        <v>28</v>
      </c>
      <c r="D10" s="11">
        <f t="shared" si="0"/>
        <v>409904.60000000003</v>
      </c>
      <c r="E10" s="14">
        <v>364569.53</v>
      </c>
      <c r="F10" s="12">
        <v>45335.07</v>
      </c>
      <c r="G10" s="11">
        <f t="shared" si="1"/>
        <v>409904.60000000003</v>
      </c>
      <c r="H10" s="14">
        <v>364569.53</v>
      </c>
      <c r="I10" s="12">
        <v>45335.07</v>
      </c>
      <c r="J10" s="11">
        <f t="shared" si="2"/>
        <v>0</v>
      </c>
      <c r="K10" s="14"/>
      <c r="L10" s="12"/>
      <c r="M10" s="15">
        <f t="shared" si="3"/>
        <v>0</v>
      </c>
      <c r="N10" s="19"/>
    </row>
    <row r="11" spans="1:14" ht="67.5" customHeight="1" thickBot="1">
      <c r="A11" s="11" t="s">
        <v>45</v>
      </c>
      <c r="B11" s="12" t="s">
        <v>35</v>
      </c>
      <c r="C11" s="12" t="s">
        <v>35</v>
      </c>
      <c r="D11" s="11">
        <f t="shared" ref="D11" si="4">E11+F11</f>
        <v>96000</v>
      </c>
      <c r="E11" s="14">
        <v>45000</v>
      </c>
      <c r="F11" s="12">
        <v>51000</v>
      </c>
      <c r="G11" s="11">
        <f t="shared" ref="G11" si="5">H11+I11</f>
        <v>96000</v>
      </c>
      <c r="H11" s="14">
        <v>45000</v>
      </c>
      <c r="I11" s="12">
        <v>51000</v>
      </c>
      <c r="J11" s="11">
        <f t="shared" ref="J11" si="6">K11+L11</f>
        <v>96000</v>
      </c>
      <c r="K11" s="14">
        <v>45000</v>
      </c>
      <c r="L11" s="12">
        <v>51000</v>
      </c>
      <c r="M11" s="15">
        <f t="shared" ref="M11" si="7">E11-H11</f>
        <v>0</v>
      </c>
      <c r="N11" s="19"/>
    </row>
    <row r="12" spans="1:14" ht="15.75" thickBot="1">
      <c r="A12" s="11" t="s">
        <v>18</v>
      </c>
      <c r="B12" s="12" t="s">
        <v>46</v>
      </c>
      <c r="C12" s="12" t="s">
        <v>46</v>
      </c>
      <c r="D12" s="15">
        <f>E12+F12</f>
        <v>1358535.2</v>
      </c>
      <c r="E12" s="14">
        <f>SUM(E7:E11)</f>
        <v>1167900</v>
      </c>
      <c r="F12" s="14">
        <f>SUM(F7:F11)</f>
        <v>190635.2</v>
      </c>
      <c r="G12" s="14">
        <f t="shared" ref="G12:M12" si="8">SUM(G7:G11)</f>
        <v>1358535.2</v>
      </c>
      <c r="H12" s="14">
        <f t="shared" si="8"/>
        <v>1167900</v>
      </c>
      <c r="I12" s="14">
        <f t="shared" si="8"/>
        <v>190635.2</v>
      </c>
      <c r="J12" s="14">
        <f t="shared" si="8"/>
        <v>96000</v>
      </c>
      <c r="K12" s="14">
        <f t="shared" si="8"/>
        <v>45000</v>
      </c>
      <c r="L12" s="14">
        <f t="shared" si="8"/>
        <v>51000</v>
      </c>
      <c r="M12" s="14">
        <f t="shared" si="8"/>
        <v>0</v>
      </c>
      <c r="N12" s="19"/>
    </row>
    <row r="13" spans="1:14" ht="85.5" customHeight="1" thickBot="1">
      <c r="A13" s="11" t="s">
        <v>37</v>
      </c>
      <c r="B13" s="12" t="s">
        <v>20</v>
      </c>
      <c r="C13" s="12" t="s">
        <v>20</v>
      </c>
      <c r="D13" s="15">
        <f t="shared" si="0"/>
        <v>64160.15</v>
      </c>
      <c r="E13" s="14">
        <v>57100</v>
      </c>
      <c r="F13" s="14">
        <v>7060.15</v>
      </c>
      <c r="G13" s="11">
        <f t="shared" si="1"/>
        <v>64160.15</v>
      </c>
      <c r="H13" s="14">
        <v>57100</v>
      </c>
      <c r="I13" s="14">
        <v>7060.15</v>
      </c>
      <c r="J13" s="11">
        <f t="shared" si="2"/>
        <v>0</v>
      </c>
      <c r="K13" s="14"/>
      <c r="L13" s="14"/>
      <c r="M13" s="15">
        <f>E13-H13</f>
        <v>0</v>
      </c>
      <c r="N13" s="19"/>
    </row>
    <row r="14" spans="1:14" ht="210" customHeight="1" thickBot="1">
      <c r="A14" s="11" t="s">
        <v>38</v>
      </c>
      <c r="B14" s="12" t="s">
        <v>21</v>
      </c>
      <c r="C14" s="12" t="s">
        <v>21</v>
      </c>
      <c r="D14" s="23">
        <f t="shared" si="0"/>
        <v>151651.26999999999</v>
      </c>
      <c r="E14" s="14">
        <v>134900</v>
      </c>
      <c r="F14" s="14">
        <v>16751.27</v>
      </c>
      <c r="G14" s="11">
        <f t="shared" si="1"/>
        <v>151651.26999999999</v>
      </c>
      <c r="H14" s="14">
        <v>134900</v>
      </c>
      <c r="I14" s="14">
        <v>16751.27</v>
      </c>
      <c r="J14" s="11">
        <f t="shared" si="2"/>
        <v>0</v>
      </c>
      <c r="K14" s="14"/>
      <c r="L14" s="14"/>
      <c r="M14" s="15">
        <f t="shared" si="3"/>
        <v>0</v>
      </c>
      <c r="N14" s="19"/>
    </row>
    <row r="15" spans="1:14" ht="34.5" thickBot="1">
      <c r="A15" s="11" t="s">
        <v>39</v>
      </c>
      <c r="B15" s="12" t="s">
        <v>40</v>
      </c>
      <c r="C15" s="12" t="s">
        <v>41</v>
      </c>
      <c r="D15" s="23">
        <f t="shared" si="0"/>
        <v>65000</v>
      </c>
      <c r="E15" s="22">
        <v>52000</v>
      </c>
      <c r="F15" s="22">
        <v>13000</v>
      </c>
      <c r="G15" s="11">
        <f t="shared" si="1"/>
        <v>65000</v>
      </c>
      <c r="H15" s="22">
        <v>52000</v>
      </c>
      <c r="I15" s="22">
        <v>13000</v>
      </c>
      <c r="J15" s="11">
        <f t="shared" si="2"/>
        <v>65000</v>
      </c>
      <c r="K15" s="22">
        <v>52000</v>
      </c>
      <c r="L15" s="22">
        <v>13000</v>
      </c>
      <c r="M15" s="15">
        <f t="shared" si="3"/>
        <v>0</v>
      </c>
      <c r="N15" s="19"/>
    </row>
    <row r="16" spans="1:14" ht="34.5" thickBot="1">
      <c r="A16" s="11" t="s">
        <v>42</v>
      </c>
      <c r="B16" s="12" t="s">
        <v>43</v>
      </c>
      <c r="C16" s="12" t="s">
        <v>43</v>
      </c>
      <c r="D16" s="23">
        <f t="shared" si="0"/>
        <v>73125</v>
      </c>
      <c r="E16" s="22">
        <v>59100</v>
      </c>
      <c r="F16" s="22">
        <v>14025</v>
      </c>
      <c r="G16" s="11">
        <f t="shared" si="1"/>
        <v>73125</v>
      </c>
      <c r="H16" s="22">
        <v>59100</v>
      </c>
      <c r="I16" s="22">
        <v>14025</v>
      </c>
      <c r="J16" s="11">
        <f t="shared" si="2"/>
        <v>73125</v>
      </c>
      <c r="K16" s="22">
        <v>59100</v>
      </c>
      <c r="L16" s="22">
        <v>14025</v>
      </c>
      <c r="M16" s="15">
        <f t="shared" si="3"/>
        <v>0</v>
      </c>
      <c r="N16" s="19"/>
    </row>
    <row r="17" spans="1:14" ht="15.75" thickBot="1">
      <c r="A17" s="11" t="s">
        <v>19</v>
      </c>
      <c r="B17" s="24" t="s">
        <v>44</v>
      </c>
      <c r="C17" s="24" t="s">
        <v>44</v>
      </c>
      <c r="D17" s="15">
        <f t="shared" si="0"/>
        <v>353936.42</v>
      </c>
      <c r="E17" s="14">
        <f>SUM(E13:E16)</f>
        <v>303100</v>
      </c>
      <c r="F17" s="14">
        <f>SUM(F13:F16)</f>
        <v>50836.42</v>
      </c>
      <c r="G17" s="14">
        <f t="shared" ref="G17:M17" si="9">SUM(G13:G16)</f>
        <v>353936.42</v>
      </c>
      <c r="H17" s="14">
        <f t="shared" si="9"/>
        <v>303100</v>
      </c>
      <c r="I17" s="14">
        <f t="shared" si="9"/>
        <v>50836.42</v>
      </c>
      <c r="J17" s="14">
        <f t="shared" si="9"/>
        <v>138125</v>
      </c>
      <c r="K17" s="14">
        <f t="shared" si="9"/>
        <v>111100</v>
      </c>
      <c r="L17" s="14">
        <f t="shared" si="9"/>
        <v>27025</v>
      </c>
      <c r="M17" s="14">
        <f t="shared" si="9"/>
        <v>0</v>
      </c>
      <c r="N17" s="19"/>
    </row>
    <row r="18" spans="1:14" ht="15.75" thickBot="1">
      <c r="A18" s="11"/>
      <c r="B18" s="12"/>
      <c r="C18" s="12"/>
      <c r="D18" s="11">
        <f t="shared" si="0"/>
        <v>0</v>
      </c>
      <c r="E18" s="12"/>
      <c r="F18" s="12"/>
      <c r="G18" s="11">
        <f t="shared" si="1"/>
        <v>0</v>
      </c>
      <c r="H18" s="12"/>
      <c r="I18" s="12"/>
      <c r="J18" s="11">
        <f t="shared" si="2"/>
        <v>0</v>
      </c>
      <c r="K18" s="12"/>
      <c r="L18" s="12"/>
      <c r="M18" s="11">
        <f t="shared" si="3"/>
        <v>0</v>
      </c>
      <c r="N18" s="20"/>
    </row>
    <row r="19" spans="1:14" ht="15.75" thickBot="1">
      <c r="A19" s="13" t="s">
        <v>2</v>
      </c>
      <c r="B19" s="12">
        <f>SUM(B7:B17)</f>
        <v>0</v>
      </c>
      <c r="C19" s="12">
        <f>SUM(C7:C17)</f>
        <v>0</v>
      </c>
      <c r="D19" s="14">
        <f>D12+D17</f>
        <v>1712471.6199999999</v>
      </c>
      <c r="E19" s="14">
        <f>E17+E12</f>
        <v>1471000</v>
      </c>
      <c r="F19" s="14">
        <f>F17+F12</f>
        <v>241471.62</v>
      </c>
      <c r="G19" s="14">
        <f t="shared" ref="G19:M19" si="10">G17+G12</f>
        <v>1712471.6199999999</v>
      </c>
      <c r="H19" s="14">
        <f t="shared" si="10"/>
        <v>1471000</v>
      </c>
      <c r="I19" s="14">
        <f t="shared" si="10"/>
        <v>241471.62</v>
      </c>
      <c r="J19" s="14">
        <f t="shared" si="10"/>
        <v>234125</v>
      </c>
      <c r="K19" s="14">
        <f t="shared" si="10"/>
        <v>156100</v>
      </c>
      <c r="L19" s="14">
        <f t="shared" si="10"/>
        <v>78025</v>
      </c>
      <c r="M19" s="14">
        <f t="shared" si="10"/>
        <v>0</v>
      </c>
      <c r="N19" s="19"/>
    </row>
    <row r="20" spans="1:14" ht="10.5" customHeight="1">
      <c r="A20" s="21"/>
      <c r="B20" s="20"/>
      <c r="C20" s="20"/>
      <c r="D20" s="19"/>
      <c r="E20" s="19"/>
      <c r="F20" s="20"/>
      <c r="G20" s="19"/>
      <c r="H20" s="19"/>
      <c r="I20" s="20"/>
      <c r="J20" s="19"/>
      <c r="K20" s="19"/>
      <c r="L20" s="19"/>
      <c r="M20" s="19"/>
      <c r="N20" s="19"/>
    </row>
    <row r="21" spans="1:14" ht="15" customHeight="1">
      <c r="A21" s="7" t="s">
        <v>8</v>
      </c>
      <c r="B21" s="7"/>
      <c r="C21" s="6"/>
      <c r="D21" s="6"/>
      <c r="E21" s="6"/>
      <c r="F21" s="6"/>
      <c r="G21" s="6"/>
      <c r="H21" s="6"/>
      <c r="I21" s="33" t="s">
        <v>29</v>
      </c>
      <c r="J21" s="33"/>
      <c r="K21" s="33"/>
      <c r="L21" s="33"/>
      <c r="M21" s="33"/>
    </row>
    <row r="22" spans="1:14">
      <c r="A22" s="7"/>
      <c r="B22" s="7"/>
      <c r="C22" s="31"/>
      <c r="D22" s="31"/>
      <c r="E22" s="31" t="s">
        <v>15</v>
      </c>
      <c r="F22" s="30"/>
      <c r="G22" s="30"/>
      <c r="H22" s="8"/>
      <c r="I22" s="33"/>
      <c r="J22" s="33"/>
      <c r="K22" s="33"/>
      <c r="L22" s="33"/>
      <c r="M22" s="33"/>
    </row>
    <row r="23" spans="1:14" ht="13.5" customHeight="1">
      <c r="A23" s="6"/>
      <c r="B23" s="6"/>
      <c r="C23" s="25" t="s">
        <v>9</v>
      </c>
      <c r="D23" s="25"/>
      <c r="E23" s="25" t="s">
        <v>10</v>
      </c>
      <c r="F23" s="25"/>
      <c r="G23" s="25"/>
      <c r="H23" s="9"/>
      <c r="I23" s="33"/>
      <c r="J23" s="33"/>
      <c r="K23" s="33"/>
      <c r="L23" s="33"/>
      <c r="M23" s="33"/>
    </row>
    <row r="24" spans="1:14" ht="20.25" customHeight="1">
      <c r="A24" s="32" t="s">
        <v>11</v>
      </c>
      <c r="B24" s="32"/>
      <c r="C24" s="30"/>
      <c r="D24" s="30"/>
      <c r="E24" s="31" t="s">
        <v>16</v>
      </c>
      <c r="F24" s="31"/>
      <c r="G24" s="31"/>
      <c r="H24" s="6"/>
      <c r="I24" s="33"/>
      <c r="J24" s="33"/>
      <c r="K24" s="33"/>
      <c r="L24" s="33"/>
      <c r="M24" s="33"/>
    </row>
    <row r="25" spans="1:14">
      <c r="A25" s="6"/>
      <c r="B25" s="6"/>
      <c r="C25" s="25" t="s">
        <v>9</v>
      </c>
      <c r="D25" s="25"/>
      <c r="E25" s="25" t="s">
        <v>10</v>
      </c>
      <c r="F25" s="25"/>
      <c r="G25" s="25"/>
      <c r="H25" s="6"/>
      <c r="I25" s="26"/>
      <c r="J25" s="26"/>
      <c r="K25" s="27"/>
      <c r="L25" s="27"/>
    </row>
    <row r="26" spans="1:14">
      <c r="A26" s="6" t="s">
        <v>12</v>
      </c>
      <c r="B26" s="6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12" customHeight="1">
      <c r="A27" s="5" t="s">
        <v>13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</row>
    <row r="28" spans="1:14" ht="15" customHeight="1">
      <c r="A28" s="6" t="s">
        <v>33</v>
      </c>
      <c r="B28" s="6"/>
      <c r="C28" s="6"/>
      <c r="D28" s="6"/>
      <c r="E28" s="6"/>
      <c r="F28" s="10"/>
      <c r="G28" s="10"/>
      <c r="H28" s="10"/>
      <c r="I28" s="10"/>
      <c r="J28" s="10"/>
      <c r="K28" s="10"/>
      <c r="L28" s="10"/>
    </row>
    <row r="29" spans="1:14">
      <c r="A29" s="6"/>
      <c r="B29" s="6"/>
      <c r="C29" s="6"/>
      <c r="D29" s="6"/>
      <c r="E29" s="6"/>
      <c r="F29" s="10"/>
      <c r="G29" s="10"/>
      <c r="H29" s="10"/>
      <c r="I29" s="10"/>
      <c r="J29" s="10"/>
      <c r="K29" s="10"/>
      <c r="L29" s="10"/>
    </row>
  </sheetData>
  <mergeCells count="20">
    <mergeCell ref="A24:B24"/>
    <mergeCell ref="I21:M24"/>
    <mergeCell ref="A3:M3"/>
    <mergeCell ref="C22:D22"/>
    <mergeCell ref="E22:G22"/>
    <mergeCell ref="C23:D23"/>
    <mergeCell ref="E23:G23"/>
    <mergeCell ref="J4:L4"/>
    <mergeCell ref="A4:A5"/>
    <mergeCell ref="B4:B5"/>
    <mergeCell ref="C4:C5"/>
    <mergeCell ref="D4:F4"/>
    <mergeCell ref="G4:I4"/>
    <mergeCell ref="C25:D25"/>
    <mergeCell ref="E25:G25"/>
    <mergeCell ref="I25:J25"/>
    <mergeCell ref="K25:L25"/>
    <mergeCell ref="M4:M5"/>
    <mergeCell ref="C24:D24"/>
    <mergeCell ref="E24:G24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ГлБух</cp:lastModifiedBy>
  <cp:lastPrinted>2017-09-27T07:04:59Z</cp:lastPrinted>
  <dcterms:created xsi:type="dcterms:W3CDTF">2016-06-22T07:13:33Z</dcterms:created>
  <dcterms:modified xsi:type="dcterms:W3CDTF">2017-09-27T07:06:03Z</dcterms:modified>
</cp:coreProperties>
</file>