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Надежда\Desktop\ИСПОЛНЕНИЕ бюджета 2018\Изменение бюджета 2023 г\Скреблово Измен. бюджета май 2023\"/>
    </mc:Choice>
  </mc:AlternateContent>
  <bookViews>
    <workbookView xWindow="360" yWindow="270" windowWidth="14940" windowHeight="9150"/>
  </bookViews>
  <sheets>
    <sheet name="Бюджет" sheetId="1" r:id="rId1"/>
  </sheets>
  <definedNames>
    <definedName name="APPT" localSheetId="0">Бюджет!$A$16</definedName>
    <definedName name="FIO" localSheetId="0">Бюджет!$F$16</definedName>
    <definedName name="LAST_CELL" localSheetId="0">Бюджет!$S$135</definedName>
    <definedName name="SIGN" localSheetId="0">Бюджет!$A$16:$H$17</definedName>
  </definedNames>
  <calcPr calcId="152511"/>
</workbook>
</file>

<file path=xl/calcChain.xml><?xml version="1.0" encoding="utf-8"?>
<calcChain xmlns="http://schemas.openxmlformats.org/spreadsheetml/2006/main">
  <c r="V134" i="1" l="1"/>
  <c r="V135" i="1"/>
  <c r="V126" i="1"/>
  <c r="V127" i="1"/>
  <c r="V128" i="1"/>
  <c r="V129" i="1"/>
  <c r="V130" i="1"/>
  <c r="V45" i="1" l="1"/>
  <c r="V133" i="1"/>
  <c r="V132" i="1"/>
  <c r="T130" i="1"/>
  <c r="T134" i="1" s="1"/>
  <c r="V83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2" i="1"/>
  <c r="V11" i="1"/>
  <c r="V10" i="1"/>
  <c r="V119" i="1"/>
  <c r="V15" i="1"/>
  <c r="V16" i="1"/>
  <c r="V14" i="1"/>
  <c r="V13" i="1"/>
  <c r="V113" i="1"/>
  <c r="V114" i="1"/>
  <c r="V115" i="1"/>
  <c r="V116" i="1"/>
  <c r="V117" i="1"/>
  <c r="V118" i="1"/>
  <c r="V120" i="1"/>
  <c r="V121" i="1"/>
  <c r="V122" i="1"/>
  <c r="V123" i="1"/>
  <c r="V124" i="1"/>
  <c r="V125" i="1"/>
  <c r="U130" i="1"/>
  <c r="U134" i="1" s="1"/>
  <c r="V112" i="1"/>
  <c r="V111" i="1"/>
</calcChain>
</file>

<file path=xl/sharedStrings.xml><?xml version="1.0" encoding="utf-8"?>
<sst xmlns="http://schemas.openxmlformats.org/spreadsheetml/2006/main" count="1072" uniqueCount="244">
  <si>
    <t xml:space="preserve"> на 16.05.2023 г.</t>
  </si>
  <si>
    <t>руб.</t>
  </si>
  <si>
    <t>КФСР</t>
  </si>
  <si>
    <t>КЦСР</t>
  </si>
  <si>
    <t>Наименование КЦСР</t>
  </si>
  <si>
    <t>КВР</t>
  </si>
  <si>
    <t>КОСГУ</t>
  </si>
  <si>
    <t>Доп. ФК</t>
  </si>
  <si>
    <t>Доп. ЭК</t>
  </si>
  <si>
    <t>Доп. КР</t>
  </si>
  <si>
    <t>Код цели</t>
  </si>
  <si>
    <t>Код РО</t>
  </si>
  <si>
    <t>Финансирование</t>
  </si>
  <si>
    <t>Остаток лимитов по БО 2023 год</t>
  </si>
  <si>
    <t>Остаток лимитов итого</t>
  </si>
  <si>
    <t>КП - расходы всего 1кв</t>
  </si>
  <si>
    <t>КП - расходы всего 2кв</t>
  </si>
  <si>
    <t>КП - расходы всего 3кв</t>
  </si>
  <si>
    <t>КП - расходы всего 4кв</t>
  </si>
  <si>
    <t>КП - расходы всего год</t>
  </si>
  <si>
    <t>Остаток КП - расходы год</t>
  </si>
  <si>
    <t>0104</t>
  </si>
  <si>
    <t>9820000120</t>
  </si>
  <si>
    <t>Расходы на обеспечение функций органов местного самоуправления</t>
  </si>
  <si>
    <t>121</t>
  </si>
  <si>
    <t>211</t>
  </si>
  <si>
    <t>000</t>
  </si>
  <si>
    <t>0000000000</t>
  </si>
  <si>
    <t>0</t>
  </si>
  <si>
    <t>10-6802</t>
  </si>
  <si>
    <t>266</t>
  </si>
  <si>
    <t>129</t>
  </si>
  <si>
    <t>213</t>
  </si>
  <si>
    <t>10-6801</t>
  </si>
  <si>
    <t>9830000120</t>
  </si>
  <si>
    <t>242</t>
  </si>
  <si>
    <t>221</t>
  </si>
  <si>
    <t>225</t>
  </si>
  <si>
    <t>226</t>
  </si>
  <si>
    <t>310</t>
  </si>
  <si>
    <t>346</t>
  </si>
  <si>
    <t>244</t>
  </si>
  <si>
    <t>223</t>
  </si>
  <si>
    <t>227</t>
  </si>
  <si>
    <t>343</t>
  </si>
  <si>
    <t>247</t>
  </si>
  <si>
    <t>853</t>
  </si>
  <si>
    <t>292</t>
  </si>
  <si>
    <t>293</t>
  </si>
  <si>
    <t>9990000830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</si>
  <si>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исполнению бюджета поселений</t>
  </si>
  <si>
    <t>540</t>
  </si>
  <si>
    <t>251</t>
  </si>
  <si>
    <t>10-7803</t>
  </si>
  <si>
    <t>9990000840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</si>
  <si>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газоснабжения в границах поселения</t>
  </si>
  <si>
    <t>10-7805</t>
  </si>
  <si>
    <t>9990000850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</si>
  <si>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</si>
  <si>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>9990000880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</si>
  <si>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решению вопросов местного значения в области землепользования и жилищной сферы</t>
  </si>
  <si>
    <t>10-7819</t>
  </si>
  <si>
    <t>9990000990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</si>
  <si>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участию в предупреждении и ликвидации последствий чрезвычайных ситуаций в границах поселения</t>
  </si>
  <si>
    <t>10-7807</t>
  </si>
  <si>
    <t>9990071340</t>
  </si>
  <si>
    <t>Полномочия в сфере административных правоотношений</t>
  </si>
  <si>
    <t>144</t>
  </si>
  <si>
    <t>036</t>
  </si>
  <si>
    <t>3038</t>
  </si>
  <si>
    <t>10-7401, 10-7402</t>
  </si>
  <si>
    <t>0111</t>
  </si>
  <si>
    <t>9990001010</t>
  </si>
  <si>
    <t>Резервный фонд администрации муниципального образования</t>
  </si>
  <si>
    <t>870</t>
  </si>
  <si>
    <t>200</t>
  </si>
  <si>
    <t>10-6503</t>
  </si>
  <si>
    <t>0113</t>
  </si>
  <si>
    <t>2840101780</t>
  </si>
  <si>
    <t>Расходы на профессиональную переподготовку и повышение квалификации муниципальных служащих</t>
  </si>
  <si>
    <t>10-6819</t>
  </si>
  <si>
    <t>9990001030</t>
  </si>
  <si>
    <t>Содержание и обслуживание объектов имущества казны муниципального образования</t>
  </si>
  <si>
    <t>10-6505</t>
  </si>
  <si>
    <t>243</t>
  </si>
  <si>
    <t>132</t>
  </si>
  <si>
    <t>9990001040</t>
  </si>
  <si>
    <t>Расходы по оценке недвижимости, признание прав и регулирование отношений по муниципальной собственности</t>
  </si>
  <si>
    <t>9990001070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</si>
  <si>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</si>
  <si>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>9990001750</t>
  </si>
  <si>
    <t>Выполнение других обязательств муниципального образования, связанных с общегосударственным управлением</t>
  </si>
  <si>
    <t>297</t>
  </si>
  <si>
    <t>0203</t>
  </si>
  <si>
    <t>9990051180</t>
  </si>
  <si>
    <t>Осуществление первичного воинского учета органами местного самоуправления поселений, муниципальных и городских округов</t>
  </si>
  <si>
    <t>145</t>
  </si>
  <si>
    <t>365</t>
  </si>
  <si>
    <t>23-51180-00000-00000</t>
  </si>
  <si>
    <t>10-7304</t>
  </si>
  <si>
    <t>0310</t>
  </si>
  <si>
    <t>2240801170</t>
  </si>
  <si>
    <t>Расходы на мероприятия по предупреждению и ликвидации последствий чрезвычайных ситуаций и стихийных бедствий</t>
  </si>
  <si>
    <t>10-6612</t>
  </si>
  <si>
    <t>0314</t>
  </si>
  <si>
    <t>2240801180</t>
  </si>
  <si>
    <t>Расходы на осуществление мероприятий по обеспечению безопасности людей на водных объектах</t>
  </si>
  <si>
    <t>10-6621</t>
  </si>
  <si>
    <t>2240801220</t>
  </si>
  <si>
    <t>Расходы на мероприятия по укреплению пожарной безопасности на территории поселений</t>
  </si>
  <si>
    <t>10-6506</t>
  </si>
  <si>
    <t>2240802740</t>
  </si>
  <si>
    <t>Расходы на мероприятия по противодействию экстремизму и профилактике терроризма</t>
  </si>
  <si>
    <t>10-6610</t>
  </si>
  <si>
    <t>0409</t>
  </si>
  <si>
    <t>2240701150</t>
  </si>
  <si>
    <t>Расходы на мероприятия по обслуживанию и содержанию автомобильных дорог местного значения</t>
  </si>
  <si>
    <t>10-6603</t>
  </si>
  <si>
    <t>2240701160</t>
  </si>
  <si>
    <t>Расходы на проведение инвентаризации и оформление технических и кадастровых паспортов дорог местного значения</t>
  </si>
  <si>
    <t>2240701650</t>
  </si>
  <si>
    <t>Расходы на мероприятия по капитальному ремонту и ремонту автомобильных дорог общего пользования местного значения</t>
  </si>
  <si>
    <t>2240702710</t>
  </si>
  <si>
    <t>Расходы на мероприятия, направленные на повышение безопасности дорожного движения</t>
  </si>
  <si>
    <t>22803S4200</t>
  </si>
  <si>
    <t>Расходы на капитальный ремонт и ремонт автомобильных дорог общего пользования местного значения, имеющих приоритетный социально значимый характер</t>
  </si>
  <si>
    <t>162</t>
  </si>
  <si>
    <t>1044</t>
  </si>
  <si>
    <t>0412</t>
  </si>
  <si>
    <t>2740101770</t>
  </si>
  <si>
    <t>Расходы на мероприятия по развитию и поддержке малого предпринимательства</t>
  </si>
  <si>
    <t>10-6518, 10-6618</t>
  </si>
  <si>
    <t>0501</t>
  </si>
  <si>
    <t>2340100750</t>
  </si>
  <si>
    <t>Расходы на прочие мероприятия по переселению граждан из аварийного жилищного фонда</t>
  </si>
  <si>
    <t>10-6604</t>
  </si>
  <si>
    <t>9990001510</t>
  </si>
  <si>
    <t>Расходы на прочие мероприятия в области жилищно-коммунального хозяйства</t>
  </si>
  <si>
    <t>9990002310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</si>
  <si>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</si>
  <si>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>0502</t>
  </si>
  <si>
    <t>2240300360</t>
  </si>
  <si>
    <t>Расходы на проектно-изыскательские работы и строительство газопровода</t>
  </si>
  <si>
    <t>10-6601</t>
  </si>
  <si>
    <t>2240301560</t>
  </si>
  <si>
    <t>Расходы на мероприятия по подготовке объектов теплоснабжения к отопительному сезону на территории поселения</t>
  </si>
  <si>
    <t>0503</t>
  </si>
  <si>
    <t>2240401600</t>
  </si>
  <si>
    <t>Расходы на мероприятия по учету и обслуживанию уличного освещения поселения</t>
  </si>
  <si>
    <t>10-6513</t>
  </si>
  <si>
    <t>344</t>
  </si>
  <si>
    <t>2240401610</t>
  </si>
  <si>
    <t>Расходы на организацию и содержание мест захоронения</t>
  </si>
  <si>
    <t>10-6619</t>
  </si>
  <si>
    <t>2240401620</t>
  </si>
  <si>
    <t>Расходы на прочие мероприятия по благоустройству поселения</t>
  </si>
  <si>
    <t>2240403020</t>
  </si>
  <si>
    <t>Расходы на реализацию мероприятий по борьбе с борщевиком Сосновского</t>
  </si>
  <si>
    <t>2240501640</t>
  </si>
  <si>
    <t>Расходы на организацию вывоза несанкционированных свалок</t>
  </si>
  <si>
    <t>10-6617</t>
  </si>
  <si>
    <t>2240501920</t>
  </si>
  <si>
    <t>Расходы на организацию деятельности по накоплению (в том числе раздельному накоплению) и транспортированию твердых коммунальных отходов</t>
  </si>
  <si>
    <t>22406S4660</t>
  </si>
  <si>
    <t>Расходы на реализацию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</si>
  <si>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>891</t>
  </si>
  <si>
    <t>1077</t>
  </si>
  <si>
    <t>22406S4770</t>
  </si>
  <si>
    <t>Расходы на реализацию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</si>
  <si>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>312</t>
  </si>
  <si>
    <t>1083</t>
  </si>
  <si>
    <t>22406S4840</t>
  </si>
  <si>
    <t>Расходы на поддержку развития общественной инфраструктуры муниципального значения</t>
  </si>
  <si>
    <t>003</t>
  </si>
  <si>
    <t>1089</t>
  </si>
  <si>
    <t>005</t>
  </si>
  <si>
    <t>22802S4310</t>
  </si>
  <si>
    <t>Расходы на реализацию комплекса мероприятий по борьбе с борщевиком Сосновского на территориях муниципальных образований Ленинградской области</t>
  </si>
  <si>
    <t>904</t>
  </si>
  <si>
    <t>1055</t>
  </si>
  <si>
    <t>5340101620</t>
  </si>
  <si>
    <t>Расходы на прочие мероприятия по благоустройству поселений</t>
  </si>
  <si>
    <t>53801S4790</t>
  </si>
  <si>
    <t>Расходы на мероприятия по созданию мест (площадок) накопления твердых коммунальных отходов</t>
  </si>
  <si>
    <t>300</t>
  </si>
  <si>
    <t>1084</t>
  </si>
  <si>
    <t>861F255550</t>
  </si>
  <si>
    <t>Расходы на реализацию программ формирования современной городской среды</t>
  </si>
  <si>
    <t>151</t>
  </si>
  <si>
    <t>0000000023</t>
  </si>
  <si>
    <t>2355550X121310000000</t>
  </si>
  <si>
    <t>229</t>
  </si>
  <si>
    <t>992</t>
  </si>
  <si>
    <t>8640100730</t>
  </si>
  <si>
    <t>Иные межбюджетные трансферты на поддержку ЖКХ, развитие общественной и транспортной инфраструктуры поселений и оказание дополнительной финансовой помощи</t>
  </si>
  <si>
    <t>0000000024</t>
  </si>
  <si>
    <t>0705</t>
  </si>
  <si>
    <t>0707</t>
  </si>
  <si>
    <t>1940102750</t>
  </si>
  <si>
    <t>Расходы на мероприятия по профилактике наркомании и токсикомании</t>
  </si>
  <si>
    <t>10-6519</t>
  </si>
  <si>
    <t>2840103070</t>
  </si>
  <si>
    <t>Поддержка деятельности молодежных общественных организаций, объединений, инициатив и развития добровольческого (волонтерского) движения, содействие трудовой адаптации и занятости молодежи</t>
  </si>
  <si>
    <t>111</t>
  </si>
  <si>
    <t>119</t>
  </si>
  <si>
    <t>1001</t>
  </si>
  <si>
    <t>9990000300</t>
  </si>
  <si>
    <t>Доплаты к пенсиям муниципальных служащих</t>
  </si>
  <si>
    <t>264</t>
  </si>
  <si>
    <t>10-6823</t>
  </si>
  <si>
    <t>Итого</t>
  </si>
  <si>
    <t>Изменение</t>
  </si>
  <si>
    <t>Изменения в СБР без внесения изменений в бюджет на 2023 г.</t>
  </si>
  <si>
    <t xml:space="preserve"> ИТОГО расходы на 2023 г., план</t>
  </si>
  <si>
    <t>Пояснения</t>
  </si>
  <si>
    <t>8640101620</t>
  </si>
  <si>
    <t>Совершение нотариальных действий: выдача свидетельства о праве на наследство</t>
  </si>
  <si>
    <t>РАСЧЕТ ИЗМЕНЕНИЯ РАСХОДНОЙ ЧАСТИ БЮДЖЕТА СКРЕБЛОВСКОГО СЕЛЬСКОГО ПОСЕЛЕНИЯ</t>
  </si>
  <si>
    <t>По бюджетополучателю - администрации Скребловского сельского поселения</t>
  </si>
  <si>
    <t>изменение</t>
  </si>
  <si>
    <t>изменения в СБР без внесения изменений в бюджет на 2023 г.</t>
  </si>
  <si>
    <t>итого план на 2023 г.</t>
  </si>
  <si>
    <t>СКЦ Лидер</t>
  </si>
  <si>
    <t>Доходная часть</t>
  </si>
  <si>
    <t>Дефицит</t>
  </si>
  <si>
    <t>Остаток собственных средств на 01.01.2023</t>
  </si>
  <si>
    <t>Таблица 1.1</t>
  </si>
  <si>
    <t>10-6618</t>
  </si>
  <si>
    <t>8640102140</t>
  </si>
  <si>
    <t>Расходы на мероприятия по проведению топо-геодезических и землеустроительных работ</t>
  </si>
  <si>
    <t>Расходная часть бюджета</t>
  </si>
  <si>
    <t xml:space="preserve">Перераспределение ассигнований с целью обеспечения выполнения мероприятий, по которым возникла потребность дополнительного финансирования. </t>
  </si>
  <si>
    <t>Увеличение бюджетных ассигнований на расходы по промывке и гидравлическим испытаниям системы отопления ДК п. Скреблово (проект договора)</t>
  </si>
  <si>
    <t>Увеличение бюджетных ассигнований с целью обеспечения  финансирования расхоов на услуги юриста по подготовке документов для подачи скового заявления в суд с целью оформления выморочного имущества: квартира п. Межозерный д. 4, кв.12 (стоимость услуг 15 000,00 руб.)</t>
  </si>
  <si>
    <t>Увеличение объема финансирования на оплату работы детей на время летних каникул в связи с увеличением прожиточного минимума ЛО с 01.06.2023 г. (17 385,00 руб.). При подготовки проекта бюджета расчет был выполнен, ичходя из значения МРОТ 16242,00 руб. Планируется трудоустройство детей на время летних каникул:в июне 5 чел на 10 раб. дн.</t>
  </si>
  <si>
    <t>Увеличение бюджетных ассигнований для оплаты расходов за электроэнергию по объекту "Строительство ДК п. Скреблово" Расчет выполнен исходя из среднего фактического потребления:  2800,00 кВт/мес*12,53 руб. (средняя стоимость 1 кВт в 2023 г.)*9 мес.=316 тыс. руб.+ 751 тыс. руб.(задолженность в соответствии с актом согласно показаниям счетчиков за предыдущие периоды) -70 тыс. руб. (запланировано ранее)</t>
  </si>
  <si>
    <t>Перераспределение ассигнований остатка средств после уплаты взносов в Ассоциацию муниципальных образований</t>
  </si>
  <si>
    <t>Увеличение бюджетных ассигнований на расходы по окашыванию территорий общего пользования местного значения. При планировании бюджета расходы на данные мероприятия были значительно сокращены.</t>
  </si>
  <si>
    <t>Увеличение ассигнований с целью обеспечения выполнения мероприятий по борьбе с борщевиком Сосновского. Планируются расходы на оплату услуг ФГБУ Россельхозцентр при проведении оценки эффективности химической обработки планируемых территорий (90га), выполняемой в рамках программы ЛО. В 2023 году были введены дополнительные услуги при проведении оценки эффективности, расходы на которые не предусмотрены условиями соглашения о предоставлении субсидии.</t>
  </si>
  <si>
    <t>Увеличение ассигнований на выполнение мероприятий по борьбе с борщевиком Сосновского в рамках реализации программы ЛО (982600,00 руб. - средства субсидии из ОБ, 109174,44 - средства софинансирования за счет средств МБ) Субсидия была увеличена на 2023 год в связи с тем, что планировалась обработка территории 90га, а средства субсидии на 01.01.2023 г. были предоставлены из бюджета ЛО на 10 га.</t>
  </si>
  <si>
    <t>Увеличение ассигнований на расходы для выполнения дизайн-проекта визуализации территории, подлежащей благоустройству в рамках реализации национального проекта Формирование комфортной городской среды в 2024 году. В соответствии с проектом договора стоимость услуг 170 тыс. руб., из которых 150 тыс. руб. были предоставлены из бюджета ЛМР.</t>
  </si>
  <si>
    <t>Увеличение бюджетных ассигнований на выполнение топосъемки территории общего поьзования с целью благоустройства в рамках реализации национального проекта Формирование комфортной городской среды</t>
  </si>
  <si>
    <t>утверждено решением о бюджете (с изменениями)</t>
  </si>
  <si>
    <t>Перераспределение ассигнований с целью обеспечения софинансированя за счет средств МБ мероприятий по борьбе с борщевиком Сосновского. Экономия средств в результате пребывания сотрудников на больничном.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</si>
</sst>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hh:mm"/>
    <numFmt numFmtId="165" formatCode="?"/>
  </numFmts>
  <fonts count="13" x14ac:knownFonts="1">
    <font>
      <sz val="10"/>
      <name val="Arial"/>
    </font>
    <font>
      <sz val="8.5"/>
      <name val="MS Sans Serif"/>
    </font>
    <font>
      <sz val="8"/>
      <name val="Arial Cyr"/>
    </font>
    <font>
      <b/>
      <sz val="11"/>
      <name val="Times New Roman"/>
    </font>
    <font>
      <b/>
      <sz val="8.5"/>
      <name val="MS Sans Serif"/>
    </font>
    <font>
      <b/>
      <sz val="8"/>
      <name val="Arial Cyr"/>
    </font>
    <font>
      <sz val="9"/>
      <name val="Arial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  <charset val="204"/>
    </font>
    <font>
      <sz val="8"/>
      <name val="Arial"/>
      <family val="2"/>
      <charset val="204"/>
    </font>
    <font>
      <b/>
      <sz val="11"/>
      <name val="Times New Roman"/>
      <family val="1"/>
      <charset val="204"/>
    </font>
    <font>
      <i/>
      <u/>
      <sz val="12"/>
      <name val="Arial"/>
      <family val="2"/>
      <charset val="204"/>
    </font>
    <font>
      <sz val="8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/>
    <xf numFmtId="0" fontId="3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center"/>
    </xf>
    <xf numFmtId="164" fontId="3" fillId="0" borderId="0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wrapText="1"/>
    </xf>
    <xf numFmtId="49" fontId="4" fillId="0" borderId="1" xfId="0" applyNumberFormat="1" applyFont="1" applyBorder="1" applyAlignment="1" applyProtection="1">
      <alignment horizontal="center" vertical="center" wrapText="1"/>
    </xf>
    <xf numFmtId="49" fontId="2" fillId="0" borderId="2" xfId="0" applyNumberFormat="1" applyFont="1" applyBorder="1" applyAlignment="1" applyProtection="1">
      <alignment horizontal="center" vertical="center" wrapText="1"/>
    </xf>
    <xf numFmtId="49" fontId="2" fillId="0" borderId="2" xfId="0" applyNumberFormat="1" applyFont="1" applyBorder="1" applyAlignment="1" applyProtection="1">
      <alignment horizontal="left" vertical="center" wrapText="1"/>
    </xf>
    <xf numFmtId="4" fontId="2" fillId="0" borderId="2" xfId="0" applyNumberFormat="1" applyFont="1" applyBorder="1" applyAlignment="1" applyProtection="1">
      <alignment horizontal="right" vertical="center" wrapText="1"/>
    </xf>
    <xf numFmtId="49" fontId="5" fillId="0" borderId="3" xfId="0" applyNumberFormat="1" applyFont="1" applyBorder="1" applyAlignment="1" applyProtection="1">
      <alignment horizontal="center" vertical="center" wrapText="1"/>
    </xf>
    <xf numFmtId="49" fontId="5" fillId="0" borderId="4" xfId="0" applyNumberFormat="1" applyFont="1" applyBorder="1" applyAlignment="1" applyProtection="1">
      <alignment horizontal="center" vertical="center" wrapText="1"/>
    </xf>
    <xf numFmtId="49" fontId="5" fillId="0" borderId="4" xfId="0" applyNumberFormat="1" applyFont="1" applyBorder="1" applyAlignment="1" applyProtection="1">
      <alignment horizontal="left" vertical="center" wrapText="1"/>
    </xf>
    <xf numFmtId="4" fontId="5" fillId="0" borderId="4" xfId="0" applyNumberFormat="1" applyFont="1" applyBorder="1" applyAlignment="1" applyProtection="1">
      <alignment horizontal="right" vertical="center" wrapText="1"/>
    </xf>
    <xf numFmtId="165" fontId="2" fillId="0" borderId="2" xfId="0" applyNumberFormat="1" applyFont="1" applyBorder="1" applyAlignment="1" applyProtection="1">
      <alignment horizontal="left" vertical="center" wrapText="1"/>
    </xf>
    <xf numFmtId="49" fontId="5" fillId="0" borderId="3" xfId="0" applyNumberFormat="1" applyFont="1" applyBorder="1" applyAlignment="1" applyProtection="1">
      <alignment horizontal="center"/>
    </xf>
    <xf numFmtId="49" fontId="5" fillId="0" borderId="4" xfId="0" applyNumberFormat="1" applyFont="1" applyBorder="1" applyAlignment="1" applyProtection="1">
      <alignment horizontal="center"/>
    </xf>
    <xf numFmtId="49" fontId="5" fillId="0" borderId="4" xfId="0" applyNumberFormat="1" applyFont="1" applyBorder="1" applyAlignment="1" applyProtection="1">
      <alignment horizontal="left"/>
    </xf>
    <xf numFmtId="0" fontId="1" fillId="0" borderId="0" xfId="0" applyFont="1" applyBorder="1" applyAlignment="1" applyProtection="1">
      <alignment horizontal="left"/>
    </xf>
    <xf numFmtId="0" fontId="7" fillId="0" borderId="1" xfId="0" applyFont="1" applyBorder="1" applyAlignment="1">
      <alignment horizontal="center" vertical="center"/>
    </xf>
    <xf numFmtId="4" fontId="2" fillId="0" borderId="5" xfId="0" applyNumberFormat="1" applyFont="1" applyBorder="1" applyAlignment="1" applyProtection="1">
      <alignment horizontal="right" vertical="center" wrapText="1"/>
    </xf>
    <xf numFmtId="4" fontId="5" fillId="0" borderId="6" xfId="0" applyNumberFormat="1" applyFont="1" applyBorder="1" applyAlignment="1" applyProtection="1">
      <alignment horizontal="right" vertical="center" wrapText="1"/>
    </xf>
    <xf numFmtId="0" fontId="0" fillId="0" borderId="1" xfId="0" applyBorder="1"/>
    <xf numFmtId="4" fontId="7" fillId="3" borderId="1" xfId="0" applyNumberFormat="1" applyFont="1" applyFill="1" applyBorder="1" applyAlignment="1">
      <alignment horizontal="center" vertical="center" wrapText="1"/>
    </xf>
    <xf numFmtId="4" fontId="8" fillId="4" borderId="1" xfId="0" applyNumberFormat="1" applyFont="1" applyFill="1" applyBorder="1" applyAlignment="1">
      <alignment horizontal="center" vertical="center" wrapText="1"/>
    </xf>
    <xf numFmtId="4" fontId="0" fillId="0" borderId="1" xfId="0" applyNumberFormat="1" applyBorder="1"/>
    <xf numFmtId="4" fontId="0" fillId="2" borderId="0" xfId="0" applyNumberFormat="1" applyFill="1" applyAlignment="1">
      <alignment horizontal="right" vertical="center"/>
    </xf>
    <xf numFmtId="4" fontId="0" fillId="3" borderId="0" xfId="0" applyNumberFormat="1" applyFill="1" applyAlignment="1">
      <alignment horizontal="right" vertical="center"/>
    </xf>
    <xf numFmtId="4" fontId="0" fillId="0" borderId="0" xfId="0" applyNumberFormat="1" applyAlignment="1">
      <alignment horizontal="right" vertical="center"/>
    </xf>
    <xf numFmtId="4" fontId="6" fillId="2" borderId="1" xfId="0" applyNumberFormat="1" applyFont="1" applyFill="1" applyBorder="1" applyAlignment="1">
      <alignment horizontal="right" vertical="center" wrapText="1"/>
    </xf>
    <xf numFmtId="4" fontId="0" fillId="2" borderId="1" xfId="0" applyNumberFormat="1" applyFill="1" applyBorder="1" applyAlignment="1">
      <alignment horizontal="right" vertical="center"/>
    </xf>
    <xf numFmtId="4" fontId="0" fillId="3" borderId="1" xfId="0" applyNumberFormat="1" applyFill="1" applyBorder="1" applyAlignment="1">
      <alignment horizontal="right" vertical="center"/>
    </xf>
    <xf numFmtId="4" fontId="9" fillId="0" borderId="1" xfId="0" applyNumberFormat="1" applyFont="1" applyBorder="1" applyAlignment="1">
      <alignment horizontal="right" vertical="center" wrapText="1"/>
    </xf>
    <xf numFmtId="4" fontId="5" fillId="0" borderId="7" xfId="0" applyNumberFormat="1" applyFont="1" applyBorder="1" applyAlignment="1" applyProtection="1">
      <alignment horizontal="right" vertical="center" wrapText="1"/>
    </xf>
    <xf numFmtId="4" fontId="5" fillId="0" borderId="8" xfId="0" applyNumberFormat="1" applyFont="1" applyBorder="1" applyAlignment="1" applyProtection="1">
      <alignment horizontal="right" vertical="center" wrapText="1"/>
    </xf>
    <xf numFmtId="0" fontId="7" fillId="0" borderId="1" xfId="0" applyFont="1" applyBorder="1"/>
    <xf numFmtId="0" fontId="7" fillId="0" borderId="1" xfId="0" applyFont="1" applyBorder="1" applyAlignment="1">
      <alignment wrapText="1"/>
    </xf>
    <xf numFmtId="0" fontId="10" fillId="0" borderId="0" xfId="0" applyFont="1" applyBorder="1" applyAlignment="1" applyProtection="1">
      <alignment horizontal="left"/>
    </xf>
    <xf numFmtId="0" fontId="11" fillId="0" borderId="14" xfId="0" applyFont="1" applyBorder="1" applyAlignment="1"/>
    <xf numFmtId="0" fontId="1" fillId="0" borderId="0" xfId="0" applyFont="1" applyBorder="1" applyAlignment="1" applyProtection="1">
      <alignment horizontal="left" wrapText="1"/>
    </xf>
    <xf numFmtId="49" fontId="4" fillId="0" borderId="1" xfId="0" applyNumberFormat="1" applyFont="1" applyBorder="1" applyAlignment="1" applyProtection="1">
      <alignment horizontal="left" vertical="center" wrapText="1"/>
    </xf>
    <xf numFmtId="0" fontId="0" fillId="0" borderId="0" xfId="0" applyAlignment="1">
      <alignment horizontal="left"/>
    </xf>
    <xf numFmtId="0" fontId="7" fillId="0" borderId="0" xfId="0" applyFont="1" applyAlignment="1">
      <alignment horizontal="right"/>
    </xf>
    <xf numFmtId="49" fontId="12" fillId="0" borderId="7" xfId="0" applyNumberFormat="1" applyFont="1" applyBorder="1" applyAlignment="1" applyProtection="1">
      <alignment horizontal="center" vertical="center" wrapText="1"/>
    </xf>
    <xf numFmtId="49" fontId="12" fillId="0" borderId="2" xfId="0" applyNumberFormat="1" applyFont="1" applyBorder="1" applyAlignment="1" applyProtection="1">
      <alignment horizontal="center" vertical="center" wrapText="1"/>
    </xf>
    <xf numFmtId="49" fontId="12" fillId="0" borderId="7" xfId="0" applyNumberFormat="1" applyFont="1" applyBorder="1" applyAlignment="1" applyProtection="1">
      <alignment horizontal="left" vertical="center" wrapText="1"/>
    </xf>
    <xf numFmtId="0" fontId="7" fillId="0" borderId="1" xfId="0" applyFont="1" applyBorder="1" applyAlignment="1">
      <alignment vertical="top" wrapText="1"/>
    </xf>
    <xf numFmtId="4" fontId="5" fillId="0" borderId="13" xfId="0" applyNumberFormat="1" applyFont="1" applyBorder="1" applyAlignment="1" applyProtection="1">
      <alignment horizontal="right"/>
    </xf>
    <xf numFmtId="4" fontId="5" fillId="0" borderId="17" xfId="0" applyNumberFormat="1" applyFont="1" applyBorder="1" applyAlignment="1" applyProtection="1">
      <alignment horizontal="right"/>
    </xf>
    <xf numFmtId="4" fontId="9" fillId="0" borderId="11" xfId="0" applyNumberFormat="1" applyFont="1" applyBorder="1" applyAlignment="1">
      <alignment horizontal="right" vertical="center" wrapText="1"/>
    </xf>
    <xf numFmtId="4" fontId="0" fillId="0" borderId="1" xfId="0" applyNumberFormat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4" fontId="6" fillId="3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right" vertical="center"/>
    </xf>
    <xf numFmtId="4" fontId="6" fillId="3" borderId="1" xfId="0" applyNumberFormat="1" applyFont="1" applyFill="1" applyBorder="1" applyAlignment="1">
      <alignment horizontal="center" vertical="center"/>
    </xf>
    <xf numFmtId="4" fontId="0" fillId="2" borderId="1" xfId="0" applyNumberFormat="1" applyFill="1" applyBorder="1" applyAlignment="1">
      <alignment horizontal="right"/>
    </xf>
    <xf numFmtId="4" fontId="7" fillId="0" borderId="1" xfId="0" applyNumberFormat="1" applyFont="1" applyBorder="1" applyAlignment="1">
      <alignment horizontal="center" vertical="center" wrapText="1"/>
    </xf>
    <xf numFmtId="0" fontId="7" fillId="0" borderId="18" xfId="0" applyFont="1" applyBorder="1" applyAlignment="1">
      <alignment horizontal="left" wrapText="1"/>
    </xf>
    <xf numFmtId="0" fontId="7" fillId="0" borderId="19" xfId="0" applyFont="1" applyBorder="1" applyAlignment="1">
      <alignment horizontal="left" wrapText="1"/>
    </xf>
    <xf numFmtId="0" fontId="7" fillId="0" borderId="18" xfId="0" applyFont="1" applyBorder="1" applyAlignment="1">
      <alignment horizontal="left"/>
    </xf>
    <xf numFmtId="0" fontId="7" fillId="0" borderId="19" xfId="0" applyFont="1" applyBorder="1" applyAlignment="1">
      <alignment horizontal="left"/>
    </xf>
    <xf numFmtId="0" fontId="1" fillId="0" borderId="0" xfId="0" applyFont="1" applyBorder="1" applyAlignment="1" applyProtection="1">
      <alignment horizontal="left" vertical="top" wrapText="1"/>
    </xf>
    <xf numFmtId="0" fontId="0" fillId="0" borderId="0" xfId="0" applyFont="1" applyBorder="1" applyAlignment="1" applyProtection="1">
      <alignment horizontal="left" vertical="top" wrapText="1"/>
    </xf>
    <xf numFmtId="49" fontId="2" fillId="0" borderId="9" xfId="0" applyNumberFormat="1" applyFont="1" applyBorder="1" applyAlignment="1" applyProtection="1">
      <alignment horizontal="left" vertical="center" wrapText="1"/>
    </xf>
    <xf numFmtId="49" fontId="2" fillId="0" borderId="7" xfId="0" applyNumberFormat="1" applyFont="1" applyBorder="1" applyAlignment="1" applyProtection="1">
      <alignment horizontal="left" vertical="center" wrapText="1"/>
    </xf>
    <xf numFmtId="49" fontId="2" fillId="0" borderId="10" xfId="0" applyNumberFormat="1" applyFont="1" applyBorder="1" applyAlignment="1" applyProtection="1">
      <alignment horizontal="left" vertical="center" wrapText="1"/>
    </xf>
    <xf numFmtId="0" fontId="7" fillId="0" borderId="11" xfId="0" applyFont="1" applyBorder="1" applyAlignment="1">
      <alignment horizontal="left" vertical="top" wrapText="1"/>
    </xf>
    <xf numFmtId="0" fontId="7" fillId="0" borderId="12" xfId="0" applyFont="1" applyBorder="1" applyAlignment="1">
      <alignment horizontal="left" vertical="top" wrapText="1"/>
    </xf>
    <xf numFmtId="49" fontId="2" fillId="0" borderId="13" xfId="0" applyNumberFormat="1" applyFont="1" applyBorder="1" applyAlignment="1" applyProtection="1">
      <alignment horizontal="left" vertical="center" wrapText="1"/>
    </xf>
    <xf numFmtId="49" fontId="2" fillId="0" borderId="15" xfId="0" applyNumberFormat="1" applyFont="1" applyBorder="1" applyAlignment="1" applyProtection="1">
      <alignment horizontal="left" vertical="center" wrapText="1"/>
    </xf>
    <xf numFmtId="0" fontId="0" fillId="0" borderId="16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7" fillId="0" borderId="16" xfId="0" applyFont="1" applyBorder="1" applyAlignment="1">
      <alignment horizontal="left" vertical="top" wrapText="1"/>
    </xf>
    <xf numFmtId="0" fontId="1" fillId="0" borderId="0" xfId="0" applyFont="1" applyBorder="1" applyAlignment="1" applyProtection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W136"/>
  <sheetViews>
    <sheetView showGridLines="0" tabSelected="1" topLeftCell="A125" workbookViewId="0">
      <selection sqref="A1:W136"/>
    </sheetView>
  </sheetViews>
  <sheetFormatPr defaultRowHeight="12.75" customHeight="1" outlineLevelRow="1" x14ac:dyDescent="0.2"/>
  <cols>
    <col min="1" max="1" width="8.85546875" customWidth="1"/>
    <col min="2" max="2" width="16.28515625" customWidth="1"/>
    <col min="3" max="3" width="30.7109375" style="43" customWidth="1"/>
    <col min="4" max="4" width="4.5703125" bestFit="1" customWidth="1"/>
    <col min="5" max="5" width="7" bestFit="1" customWidth="1"/>
    <col min="6" max="6" width="8.5703125" bestFit="1" customWidth="1"/>
    <col min="7" max="7" width="8" bestFit="1" customWidth="1"/>
    <col min="8" max="10" width="10.28515625" customWidth="1"/>
    <col min="11" max="11" width="15" bestFit="1" customWidth="1"/>
    <col min="12" max="12" width="15.42578125" customWidth="1"/>
    <col min="13" max="14" width="15.42578125" hidden="1" customWidth="1"/>
    <col min="15" max="16" width="12.5703125" hidden="1" customWidth="1"/>
    <col min="17" max="17" width="15.5703125" hidden="1" customWidth="1"/>
    <col min="18" max="19" width="15.42578125" customWidth="1"/>
    <col min="20" max="20" width="13.85546875" style="28" customWidth="1"/>
    <col min="21" max="21" width="14.28515625" style="29" customWidth="1"/>
    <col min="22" max="22" width="15.140625" style="30" customWidth="1"/>
    <col min="23" max="23" width="34.5703125" customWidth="1"/>
  </cols>
  <sheetData>
    <row r="1" spans="1:23" x14ac:dyDescent="0.2">
      <c r="A1" s="76"/>
      <c r="B1" s="76"/>
      <c r="C1" s="76"/>
      <c r="D1" s="76"/>
      <c r="E1" s="76"/>
      <c r="F1" s="76"/>
      <c r="G1" s="1"/>
      <c r="H1" s="1"/>
      <c r="I1" s="1"/>
      <c r="J1" s="1"/>
      <c r="W1" s="44" t="s">
        <v>226</v>
      </c>
    </row>
    <row r="2" spans="1:23" x14ac:dyDescent="0.2">
      <c r="A2" s="2"/>
      <c r="B2" s="1"/>
      <c r="C2" s="20"/>
      <c r="D2" s="1"/>
      <c r="E2" s="1"/>
      <c r="F2" s="1"/>
      <c r="G2" s="1"/>
      <c r="H2" s="1"/>
      <c r="I2" s="1"/>
      <c r="J2" s="1"/>
    </row>
    <row r="3" spans="1:23" ht="14.25" x14ac:dyDescent="0.2">
      <c r="A3" s="39" t="s">
        <v>217</v>
      </c>
      <c r="B3" s="4"/>
      <c r="C3" s="3"/>
      <c r="D3" s="4"/>
      <c r="E3" s="4"/>
      <c r="F3" s="4"/>
      <c r="G3" s="4"/>
      <c r="H3" s="4"/>
      <c r="I3" s="4"/>
      <c r="J3" s="4"/>
    </row>
    <row r="4" spans="1:23" ht="14.25" x14ac:dyDescent="0.2">
      <c r="A4" s="3" t="s">
        <v>0</v>
      </c>
      <c r="B4" s="4"/>
      <c r="C4" s="3"/>
      <c r="D4" s="4"/>
      <c r="E4" s="5"/>
      <c r="F4" s="4"/>
      <c r="G4" s="5"/>
      <c r="H4" s="5"/>
      <c r="I4" s="4"/>
      <c r="J4" s="4"/>
    </row>
    <row r="5" spans="1:23" ht="15" x14ac:dyDescent="0.2">
      <c r="A5" s="40" t="s">
        <v>218</v>
      </c>
      <c r="B5" s="1"/>
      <c r="C5" s="20"/>
      <c r="D5" s="1"/>
      <c r="E5" s="1"/>
      <c r="F5" s="1"/>
      <c r="G5" s="1"/>
      <c r="H5" s="1"/>
      <c r="I5" s="1"/>
      <c r="J5" s="1"/>
    </row>
    <row r="6" spans="1:23" x14ac:dyDescent="0.2">
      <c r="A6" s="64"/>
      <c r="B6" s="65"/>
      <c r="C6" s="65"/>
      <c r="D6" s="65"/>
      <c r="E6" s="65"/>
      <c r="F6" s="65"/>
      <c r="G6" s="65"/>
      <c r="H6" s="65"/>
      <c r="I6" s="6"/>
      <c r="J6" s="6"/>
    </row>
    <row r="7" spans="1:23" x14ac:dyDescent="0.2">
      <c r="A7" s="64"/>
      <c r="B7" s="65"/>
      <c r="C7" s="65"/>
      <c r="D7" s="65"/>
      <c r="E7" s="65"/>
      <c r="F7" s="65"/>
      <c r="G7" s="65"/>
    </row>
    <row r="8" spans="1:23" x14ac:dyDescent="0.2">
      <c r="A8" s="7" t="s">
        <v>1</v>
      </c>
      <c r="B8" s="7"/>
      <c r="C8" s="41"/>
      <c r="D8" s="7"/>
      <c r="E8" s="7"/>
      <c r="F8" s="7"/>
      <c r="G8" s="7"/>
      <c r="H8" s="7"/>
      <c r="I8" s="1"/>
      <c r="J8" s="1"/>
    </row>
    <row r="9" spans="1:23" ht="76.5" x14ac:dyDescent="0.2">
      <c r="A9" s="8" t="s">
        <v>2</v>
      </c>
      <c r="B9" s="8" t="s">
        <v>3</v>
      </c>
      <c r="C9" s="42" t="s">
        <v>4</v>
      </c>
      <c r="D9" s="8" t="s">
        <v>5</v>
      </c>
      <c r="E9" s="8" t="s">
        <v>6</v>
      </c>
      <c r="F9" s="8" t="s">
        <v>7</v>
      </c>
      <c r="G9" s="8" t="s">
        <v>8</v>
      </c>
      <c r="H9" s="8" t="s">
        <v>9</v>
      </c>
      <c r="I9" s="8" t="s">
        <v>10</v>
      </c>
      <c r="J9" s="8" t="s">
        <v>11</v>
      </c>
      <c r="K9" s="8" t="s">
        <v>12</v>
      </c>
      <c r="L9" s="8" t="s">
        <v>13</v>
      </c>
      <c r="M9" s="8" t="s">
        <v>14</v>
      </c>
      <c r="N9" s="8" t="s">
        <v>15</v>
      </c>
      <c r="O9" s="8" t="s">
        <v>16</v>
      </c>
      <c r="P9" s="8" t="s">
        <v>17</v>
      </c>
      <c r="Q9" s="8" t="s">
        <v>18</v>
      </c>
      <c r="R9" s="8" t="s">
        <v>19</v>
      </c>
      <c r="S9" s="8" t="s">
        <v>20</v>
      </c>
      <c r="T9" s="31" t="s">
        <v>211</v>
      </c>
      <c r="U9" s="25" t="s">
        <v>212</v>
      </c>
      <c r="V9" s="26" t="s">
        <v>213</v>
      </c>
      <c r="W9" s="21" t="s">
        <v>214</v>
      </c>
    </row>
    <row r="10" spans="1:23" ht="22.5" hidden="1" customHeight="1" outlineLevel="1" x14ac:dyDescent="0.2">
      <c r="A10" s="9" t="s">
        <v>21</v>
      </c>
      <c r="B10" s="9" t="s">
        <v>22</v>
      </c>
      <c r="C10" s="71" t="s">
        <v>23</v>
      </c>
      <c r="D10" s="9" t="s">
        <v>24</v>
      </c>
      <c r="E10" s="9" t="s">
        <v>25</v>
      </c>
      <c r="F10" s="9" t="s">
        <v>26</v>
      </c>
      <c r="G10" s="9" t="s">
        <v>26</v>
      </c>
      <c r="H10" s="9" t="s">
        <v>27</v>
      </c>
      <c r="I10" s="9" t="s">
        <v>28</v>
      </c>
      <c r="J10" s="10" t="s">
        <v>29</v>
      </c>
      <c r="K10" s="11">
        <v>246480.21</v>
      </c>
      <c r="L10" s="11">
        <v>636882.79</v>
      </c>
      <c r="M10" s="11">
        <v>2042003</v>
      </c>
      <c r="N10" s="11">
        <v>197000</v>
      </c>
      <c r="O10" s="11">
        <v>210000</v>
      </c>
      <c r="P10" s="11">
        <v>210000</v>
      </c>
      <c r="Q10" s="11">
        <v>266363</v>
      </c>
      <c r="R10" s="11">
        <v>883363</v>
      </c>
      <c r="S10" s="22">
        <v>636882.79</v>
      </c>
      <c r="T10" s="32"/>
      <c r="U10" s="33"/>
      <c r="V10" s="34">
        <f t="shared" ref="V10:V12" si="0">SUM(R10,T10)</f>
        <v>883363</v>
      </c>
      <c r="W10" s="24"/>
    </row>
    <row r="11" spans="1:23" hidden="1" outlineLevel="1" x14ac:dyDescent="0.2">
      <c r="A11" s="9" t="s">
        <v>21</v>
      </c>
      <c r="B11" s="9" t="s">
        <v>22</v>
      </c>
      <c r="C11" s="67"/>
      <c r="D11" s="9" t="s">
        <v>24</v>
      </c>
      <c r="E11" s="9" t="s">
        <v>30</v>
      </c>
      <c r="F11" s="9" t="s">
        <v>26</v>
      </c>
      <c r="G11" s="9" t="s">
        <v>26</v>
      </c>
      <c r="H11" s="9" t="s">
        <v>27</v>
      </c>
      <c r="I11" s="9" t="s">
        <v>28</v>
      </c>
      <c r="J11" s="10" t="s">
        <v>29</v>
      </c>
      <c r="K11" s="11">
        <v>6663.96</v>
      </c>
      <c r="L11" s="11">
        <v>6336.04</v>
      </c>
      <c r="M11" s="11">
        <v>0</v>
      </c>
      <c r="N11" s="11">
        <v>13000</v>
      </c>
      <c r="O11" s="11">
        <v>0</v>
      </c>
      <c r="P11" s="11">
        <v>0</v>
      </c>
      <c r="Q11" s="11">
        <v>0</v>
      </c>
      <c r="R11" s="11">
        <v>13000</v>
      </c>
      <c r="S11" s="22">
        <v>6336.04</v>
      </c>
      <c r="T11" s="32"/>
      <c r="U11" s="33"/>
      <c r="V11" s="34">
        <f t="shared" si="0"/>
        <v>13000</v>
      </c>
      <c r="W11" s="24"/>
    </row>
    <row r="12" spans="1:23" hidden="1" outlineLevel="1" x14ac:dyDescent="0.2">
      <c r="A12" s="9" t="s">
        <v>21</v>
      </c>
      <c r="B12" s="9" t="s">
        <v>22</v>
      </c>
      <c r="C12" s="67"/>
      <c r="D12" s="9" t="s">
        <v>31</v>
      </c>
      <c r="E12" s="9" t="s">
        <v>32</v>
      </c>
      <c r="F12" s="9" t="s">
        <v>26</v>
      </c>
      <c r="G12" s="9" t="s">
        <v>26</v>
      </c>
      <c r="H12" s="9" t="s">
        <v>27</v>
      </c>
      <c r="I12" s="9" t="s">
        <v>28</v>
      </c>
      <c r="J12" s="10" t="s">
        <v>33</v>
      </c>
      <c r="K12" s="11">
        <v>73229.03</v>
      </c>
      <c r="L12" s="11">
        <v>197472.97</v>
      </c>
      <c r="M12" s="11">
        <v>616655</v>
      </c>
      <c r="N12" s="11">
        <v>63420</v>
      </c>
      <c r="O12" s="11">
        <v>63420</v>
      </c>
      <c r="P12" s="11">
        <v>63420</v>
      </c>
      <c r="Q12" s="11">
        <v>80442</v>
      </c>
      <c r="R12" s="11">
        <v>270702</v>
      </c>
      <c r="S12" s="22">
        <v>197472.97</v>
      </c>
      <c r="T12" s="32"/>
      <c r="U12" s="33"/>
      <c r="V12" s="34">
        <f t="shared" si="0"/>
        <v>270702</v>
      </c>
      <c r="W12" s="24"/>
    </row>
    <row r="13" spans="1:23" ht="36" customHeight="1" outlineLevel="1" x14ac:dyDescent="0.2">
      <c r="A13" s="9" t="s">
        <v>21</v>
      </c>
      <c r="B13" s="9" t="s">
        <v>34</v>
      </c>
      <c r="C13" s="67"/>
      <c r="D13" s="9" t="s">
        <v>24</v>
      </c>
      <c r="E13" s="9" t="s">
        <v>25</v>
      </c>
      <c r="F13" s="9" t="s">
        <v>26</v>
      </c>
      <c r="G13" s="9" t="s">
        <v>26</v>
      </c>
      <c r="H13" s="9" t="s">
        <v>27</v>
      </c>
      <c r="I13" s="9" t="s">
        <v>28</v>
      </c>
      <c r="J13" s="10" t="s">
        <v>29</v>
      </c>
      <c r="K13" s="11">
        <v>1218707.83</v>
      </c>
      <c r="L13" s="11">
        <v>2828720.73</v>
      </c>
      <c r="M13" s="11">
        <v>9478270</v>
      </c>
      <c r="N13" s="11">
        <v>934450</v>
      </c>
      <c r="O13" s="11">
        <v>964450</v>
      </c>
      <c r="P13" s="11">
        <v>881275.56</v>
      </c>
      <c r="Q13" s="11">
        <v>1267253</v>
      </c>
      <c r="R13" s="11">
        <v>4047428.56</v>
      </c>
      <c r="S13" s="22">
        <v>2828720.73</v>
      </c>
      <c r="T13" s="32"/>
      <c r="U13" s="33">
        <v>-83174.44</v>
      </c>
      <c r="V13" s="34">
        <f t="shared" ref="V13:V76" si="1">SUM(R13,T13)</f>
        <v>4047428.56</v>
      </c>
      <c r="W13" s="69" t="s">
        <v>243</v>
      </c>
    </row>
    <row r="14" spans="1:23" ht="36" hidden="1" customHeight="1" outlineLevel="1" x14ac:dyDescent="0.2">
      <c r="A14" s="9" t="s">
        <v>21</v>
      </c>
      <c r="B14" s="9" t="s">
        <v>34</v>
      </c>
      <c r="C14" s="67"/>
      <c r="D14" s="9" t="s">
        <v>24</v>
      </c>
      <c r="E14" s="9" t="s">
        <v>30</v>
      </c>
      <c r="F14" s="9" t="s">
        <v>26</v>
      </c>
      <c r="G14" s="9" t="s">
        <v>26</v>
      </c>
      <c r="H14" s="9" t="s">
        <v>27</v>
      </c>
      <c r="I14" s="9" t="s">
        <v>28</v>
      </c>
      <c r="J14" s="10" t="s">
        <v>29</v>
      </c>
      <c r="K14" s="11">
        <v>18340.55</v>
      </c>
      <c r="L14" s="11">
        <v>11659.45</v>
      </c>
      <c r="M14" s="11">
        <v>0</v>
      </c>
      <c r="N14" s="11">
        <v>30000</v>
      </c>
      <c r="O14" s="11">
        <v>0</v>
      </c>
      <c r="P14" s="11">
        <v>0</v>
      </c>
      <c r="Q14" s="11">
        <v>0</v>
      </c>
      <c r="R14" s="11">
        <v>30000</v>
      </c>
      <c r="S14" s="22">
        <v>11659.45</v>
      </c>
      <c r="T14" s="32"/>
      <c r="U14" s="33"/>
      <c r="V14" s="34">
        <f t="shared" si="1"/>
        <v>30000</v>
      </c>
      <c r="W14" s="73"/>
    </row>
    <row r="15" spans="1:23" ht="56.25" customHeight="1" outlineLevel="1" x14ac:dyDescent="0.2">
      <c r="A15" s="9" t="s">
        <v>21</v>
      </c>
      <c r="B15" s="9" t="s">
        <v>34</v>
      </c>
      <c r="C15" s="67"/>
      <c r="D15" s="9" t="s">
        <v>31</v>
      </c>
      <c r="E15" s="9" t="s">
        <v>32</v>
      </c>
      <c r="F15" s="9" t="s">
        <v>26</v>
      </c>
      <c r="G15" s="9" t="s">
        <v>26</v>
      </c>
      <c r="H15" s="9" t="s">
        <v>27</v>
      </c>
      <c r="I15" s="9" t="s">
        <v>28</v>
      </c>
      <c r="J15" s="10" t="s">
        <v>33</v>
      </c>
      <c r="K15" s="11">
        <v>357712.03</v>
      </c>
      <c r="L15" s="11">
        <v>872789.97</v>
      </c>
      <c r="M15" s="11">
        <v>2862437</v>
      </c>
      <c r="N15" s="11">
        <v>291264</v>
      </c>
      <c r="O15" s="11">
        <v>291264</v>
      </c>
      <c r="P15" s="11">
        <v>265264</v>
      </c>
      <c r="Q15" s="11">
        <v>382710</v>
      </c>
      <c r="R15" s="11">
        <v>1230502</v>
      </c>
      <c r="S15" s="22">
        <v>872789.97</v>
      </c>
      <c r="T15" s="32"/>
      <c r="U15" s="33">
        <v>-26000</v>
      </c>
      <c r="V15" s="34">
        <f t="shared" si="1"/>
        <v>1230502</v>
      </c>
      <c r="W15" s="74"/>
    </row>
    <row r="16" spans="1:23" hidden="1" outlineLevel="1" x14ac:dyDescent="0.2">
      <c r="A16" s="9" t="s">
        <v>21</v>
      </c>
      <c r="B16" s="9" t="s">
        <v>34</v>
      </c>
      <c r="C16" s="67"/>
      <c r="D16" s="9" t="s">
        <v>35</v>
      </c>
      <c r="E16" s="9" t="s">
        <v>36</v>
      </c>
      <c r="F16" s="9" t="s">
        <v>26</v>
      </c>
      <c r="G16" s="9" t="s">
        <v>26</v>
      </c>
      <c r="H16" s="9" t="s">
        <v>27</v>
      </c>
      <c r="I16" s="9" t="s">
        <v>28</v>
      </c>
      <c r="J16" s="10" t="s">
        <v>33</v>
      </c>
      <c r="K16" s="11">
        <v>71301.240000000005</v>
      </c>
      <c r="L16" s="11">
        <v>103041.13</v>
      </c>
      <c r="M16" s="11">
        <v>372007.63</v>
      </c>
      <c r="N16" s="11">
        <v>44350</v>
      </c>
      <c r="O16" s="11">
        <v>43500</v>
      </c>
      <c r="P16" s="11">
        <v>43500</v>
      </c>
      <c r="Q16" s="11">
        <v>43000</v>
      </c>
      <c r="R16" s="11">
        <v>174350</v>
      </c>
      <c r="S16" s="22">
        <v>103048.76</v>
      </c>
      <c r="T16" s="32"/>
      <c r="U16" s="33"/>
      <c r="V16" s="34">
        <f t="shared" si="1"/>
        <v>174350</v>
      </c>
      <c r="W16" s="24"/>
    </row>
    <row r="17" spans="1:23" hidden="1" outlineLevel="1" x14ac:dyDescent="0.2">
      <c r="A17" s="9" t="s">
        <v>21</v>
      </c>
      <c r="B17" s="9" t="s">
        <v>34</v>
      </c>
      <c r="C17" s="67"/>
      <c r="D17" s="9" t="s">
        <v>35</v>
      </c>
      <c r="E17" s="9" t="s">
        <v>37</v>
      </c>
      <c r="F17" s="9" t="s">
        <v>26</v>
      </c>
      <c r="G17" s="9" t="s">
        <v>26</v>
      </c>
      <c r="H17" s="9" t="s">
        <v>27</v>
      </c>
      <c r="I17" s="9" t="s">
        <v>28</v>
      </c>
      <c r="J17" s="10" t="s">
        <v>33</v>
      </c>
      <c r="K17" s="11">
        <v>0</v>
      </c>
      <c r="L17" s="11">
        <v>0</v>
      </c>
      <c r="M17" s="11">
        <v>216650</v>
      </c>
      <c r="N17" s="11">
        <v>16900</v>
      </c>
      <c r="O17" s="11">
        <v>17250</v>
      </c>
      <c r="P17" s="11">
        <v>7250</v>
      </c>
      <c r="Q17" s="11">
        <v>27250</v>
      </c>
      <c r="R17" s="11">
        <v>68650</v>
      </c>
      <c r="S17" s="22">
        <v>68650</v>
      </c>
      <c r="T17" s="32"/>
      <c r="U17" s="33"/>
      <c r="V17" s="34">
        <f t="shared" si="1"/>
        <v>68650</v>
      </c>
      <c r="W17" s="24"/>
    </row>
    <row r="18" spans="1:23" hidden="1" outlineLevel="1" x14ac:dyDescent="0.2">
      <c r="A18" s="9" t="s">
        <v>21</v>
      </c>
      <c r="B18" s="9" t="s">
        <v>34</v>
      </c>
      <c r="C18" s="67"/>
      <c r="D18" s="9" t="s">
        <v>35</v>
      </c>
      <c r="E18" s="9" t="s">
        <v>38</v>
      </c>
      <c r="F18" s="9" t="s">
        <v>26</v>
      </c>
      <c r="G18" s="9" t="s">
        <v>26</v>
      </c>
      <c r="H18" s="9" t="s">
        <v>27</v>
      </c>
      <c r="I18" s="9" t="s">
        <v>28</v>
      </c>
      <c r="J18" s="10" t="s">
        <v>33</v>
      </c>
      <c r="K18" s="11">
        <v>88468</v>
      </c>
      <c r="L18" s="11">
        <v>176936</v>
      </c>
      <c r="M18" s="11">
        <v>806596</v>
      </c>
      <c r="N18" s="11">
        <v>66600</v>
      </c>
      <c r="O18" s="11">
        <v>67000</v>
      </c>
      <c r="P18" s="11">
        <v>67000</v>
      </c>
      <c r="Q18" s="11">
        <v>140400</v>
      </c>
      <c r="R18" s="11">
        <v>341000</v>
      </c>
      <c r="S18" s="22">
        <v>252532</v>
      </c>
      <c r="T18" s="32"/>
      <c r="U18" s="33"/>
      <c r="V18" s="34">
        <f t="shared" si="1"/>
        <v>341000</v>
      </c>
      <c r="W18" s="24"/>
    </row>
    <row r="19" spans="1:23" ht="63.75" outlineLevel="1" x14ac:dyDescent="0.2">
      <c r="A19" s="9" t="s">
        <v>21</v>
      </c>
      <c r="B19" s="9" t="s">
        <v>34</v>
      </c>
      <c r="C19" s="67"/>
      <c r="D19" s="9" t="s">
        <v>35</v>
      </c>
      <c r="E19" s="9" t="s">
        <v>39</v>
      </c>
      <c r="F19" s="9" t="s">
        <v>26</v>
      </c>
      <c r="G19" s="9" t="s">
        <v>26</v>
      </c>
      <c r="H19" s="9" t="s">
        <v>27</v>
      </c>
      <c r="I19" s="9" t="s">
        <v>28</v>
      </c>
      <c r="J19" s="10" t="s">
        <v>33</v>
      </c>
      <c r="K19" s="11">
        <v>0</v>
      </c>
      <c r="L19" s="11">
        <v>0</v>
      </c>
      <c r="M19" s="11">
        <v>105000</v>
      </c>
      <c r="N19" s="11">
        <v>0</v>
      </c>
      <c r="O19" s="11">
        <v>0</v>
      </c>
      <c r="P19" s="11">
        <v>0</v>
      </c>
      <c r="Q19" s="11">
        <v>45000</v>
      </c>
      <c r="R19" s="11">
        <v>45000</v>
      </c>
      <c r="S19" s="22">
        <v>45000</v>
      </c>
      <c r="T19" s="32">
        <v>-43717.919999999998</v>
      </c>
      <c r="U19" s="33"/>
      <c r="V19" s="34">
        <f t="shared" si="1"/>
        <v>1282.0800000000017</v>
      </c>
      <c r="W19" s="48" t="s">
        <v>231</v>
      </c>
    </row>
    <row r="20" spans="1:23" hidden="1" outlineLevel="1" x14ac:dyDescent="0.2">
      <c r="A20" s="9" t="s">
        <v>21</v>
      </c>
      <c r="B20" s="9" t="s">
        <v>34</v>
      </c>
      <c r="C20" s="67"/>
      <c r="D20" s="9" t="s">
        <v>35</v>
      </c>
      <c r="E20" s="9" t="s">
        <v>40</v>
      </c>
      <c r="F20" s="9" t="s">
        <v>26</v>
      </c>
      <c r="G20" s="9" t="s">
        <v>26</v>
      </c>
      <c r="H20" s="9" t="s">
        <v>27</v>
      </c>
      <c r="I20" s="9" t="s">
        <v>28</v>
      </c>
      <c r="J20" s="10" t="s">
        <v>33</v>
      </c>
      <c r="K20" s="11">
        <v>0</v>
      </c>
      <c r="L20" s="11">
        <v>0</v>
      </c>
      <c r="M20" s="11">
        <v>7400</v>
      </c>
      <c r="N20" s="11">
        <v>1350</v>
      </c>
      <c r="O20" s="11">
        <v>1350</v>
      </c>
      <c r="P20" s="11">
        <v>0</v>
      </c>
      <c r="Q20" s="11">
        <v>2700</v>
      </c>
      <c r="R20" s="11">
        <v>5400</v>
      </c>
      <c r="S20" s="22">
        <v>5400</v>
      </c>
      <c r="T20" s="32">
        <v>0</v>
      </c>
      <c r="U20" s="33"/>
      <c r="V20" s="34">
        <f t="shared" si="1"/>
        <v>5400</v>
      </c>
      <c r="W20" s="24"/>
    </row>
    <row r="21" spans="1:23" hidden="1" outlineLevel="1" x14ac:dyDescent="0.2">
      <c r="A21" s="9" t="s">
        <v>21</v>
      </c>
      <c r="B21" s="9" t="s">
        <v>34</v>
      </c>
      <c r="C21" s="67"/>
      <c r="D21" s="9" t="s">
        <v>41</v>
      </c>
      <c r="E21" s="9" t="s">
        <v>36</v>
      </c>
      <c r="F21" s="9" t="s">
        <v>26</v>
      </c>
      <c r="G21" s="9" t="s">
        <v>26</v>
      </c>
      <c r="H21" s="9" t="s">
        <v>27</v>
      </c>
      <c r="I21" s="9" t="s">
        <v>28</v>
      </c>
      <c r="J21" s="10" t="s">
        <v>33</v>
      </c>
      <c r="K21" s="11">
        <v>11880.04</v>
      </c>
      <c r="L21" s="11">
        <v>14500</v>
      </c>
      <c r="M21" s="11">
        <v>63619.96</v>
      </c>
      <c r="N21" s="11">
        <v>7250</v>
      </c>
      <c r="O21" s="11">
        <v>5000</v>
      </c>
      <c r="P21" s="11">
        <v>5000</v>
      </c>
      <c r="Q21" s="11">
        <v>11750</v>
      </c>
      <c r="R21" s="11">
        <v>29000</v>
      </c>
      <c r="S21" s="22">
        <v>17119.96</v>
      </c>
      <c r="T21" s="32"/>
      <c r="U21" s="33"/>
      <c r="V21" s="34">
        <f t="shared" si="1"/>
        <v>29000</v>
      </c>
      <c r="W21" s="24"/>
    </row>
    <row r="22" spans="1:23" hidden="1" outlineLevel="1" x14ac:dyDescent="0.2">
      <c r="A22" s="9" t="s">
        <v>21</v>
      </c>
      <c r="B22" s="9" t="s">
        <v>34</v>
      </c>
      <c r="C22" s="67"/>
      <c r="D22" s="9" t="s">
        <v>41</v>
      </c>
      <c r="E22" s="9" t="s">
        <v>42</v>
      </c>
      <c r="F22" s="9" t="s">
        <v>26</v>
      </c>
      <c r="G22" s="9" t="s">
        <v>26</v>
      </c>
      <c r="H22" s="9" t="s">
        <v>27</v>
      </c>
      <c r="I22" s="9" t="s">
        <v>28</v>
      </c>
      <c r="J22" s="10" t="s">
        <v>33</v>
      </c>
      <c r="K22" s="11">
        <v>4421.91</v>
      </c>
      <c r="L22" s="11">
        <v>10252.49</v>
      </c>
      <c r="M22" s="11">
        <v>33725.599999999999</v>
      </c>
      <c r="N22" s="11">
        <v>3875</v>
      </c>
      <c r="O22" s="11">
        <v>3875</v>
      </c>
      <c r="P22" s="11">
        <v>3875</v>
      </c>
      <c r="Q22" s="11">
        <v>3875</v>
      </c>
      <c r="R22" s="11">
        <v>15500</v>
      </c>
      <c r="S22" s="22">
        <v>11078.09</v>
      </c>
      <c r="T22" s="32"/>
      <c r="U22" s="33"/>
      <c r="V22" s="34">
        <f t="shared" si="1"/>
        <v>15500</v>
      </c>
      <c r="W22" s="24"/>
    </row>
    <row r="23" spans="1:23" hidden="1" outlineLevel="1" x14ac:dyDescent="0.2">
      <c r="A23" s="9" t="s">
        <v>21</v>
      </c>
      <c r="B23" s="9" t="s">
        <v>34</v>
      </c>
      <c r="C23" s="67"/>
      <c r="D23" s="9" t="s">
        <v>41</v>
      </c>
      <c r="E23" s="9" t="s">
        <v>37</v>
      </c>
      <c r="F23" s="9" t="s">
        <v>26</v>
      </c>
      <c r="G23" s="9" t="s">
        <v>26</v>
      </c>
      <c r="H23" s="9" t="s">
        <v>27</v>
      </c>
      <c r="I23" s="9" t="s">
        <v>28</v>
      </c>
      <c r="J23" s="10" t="s">
        <v>33</v>
      </c>
      <c r="K23" s="11">
        <v>17100</v>
      </c>
      <c r="L23" s="11">
        <v>32100</v>
      </c>
      <c r="M23" s="11">
        <v>904800</v>
      </c>
      <c r="N23" s="11">
        <v>12300</v>
      </c>
      <c r="O23" s="11">
        <v>15000</v>
      </c>
      <c r="P23" s="11">
        <v>15000</v>
      </c>
      <c r="Q23" s="11">
        <v>57700</v>
      </c>
      <c r="R23" s="11">
        <v>100000</v>
      </c>
      <c r="S23" s="22">
        <v>82900</v>
      </c>
      <c r="T23" s="32"/>
      <c r="U23" s="33"/>
      <c r="V23" s="34">
        <f t="shared" si="1"/>
        <v>100000</v>
      </c>
      <c r="W23" s="24"/>
    </row>
    <row r="24" spans="1:23" hidden="1" outlineLevel="1" x14ac:dyDescent="0.2">
      <c r="A24" s="9" t="s">
        <v>21</v>
      </c>
      <c r="B24" s="9" t="s">
        <v>34</v>
      </c>
      <c r="C24" s="67"/>
      <c r="D24" s="9" t="s">
        <v>41</v>
      </c>
      <c r="E24" s="9" t="s">
        <v>38</v>
      </c>
      <c r="F24" s="9" t="s">
        <v>26</v>
      </c>
      <c r="G24" s="9" t="s">
        <v>26</v>
      </c>
      <c r="H24" s="9" t="s">
        <v>27</v>
      </c>
      <c r="I24" s="9" t="s">
        <v>28</v>
      </c>
      <c r="J24" s="10" t="s">
        <v>33</v>
      </c>
      <c r="K24" s="11">
        <v>10000</v>
      </c>
      <c r="L24" s="11">
        <v>20000</v>
      </c>
      <c r="M24" s="11">
        <v>163074.13</v>
      </c>
      <c r="N24" s="11">
        <v>5000</v>
      </c>
      <c r="O24" s="11">
        <v>7500</v>
      </c>
      <c r="P24" s="11">
        <v>7500</v>
      </c>
      <c r="Q24" s="11">
        <v>39074.129999999997</v>
      </c>
      <c r="R24" s="11">
        <v>59074.13</v>
      </c>
      <c r="S24" s="22">
        <v>49074.13</v>
      </c>
      <c r="T24" s="32"/>
      <c r="U24" s="33"/>
      <c r="V24" s="34">
        <f t="shared" si="1"/>
        <v>59074.13</v>
      </c>
      <c r="W24" s="24"/>
    </row>
    <row r="25" spans="1:23" hidden="1" outlineLevel="1" x14ac:dyDescent="0.2">
      <c r="A25" s="9" t="s">
        <v>21</v>
      </c>
      <c r="B25" s="9" t="s">
        <v>34</v>
      </c>
      <c r="C25" s="67"/>
      <c r="D25" s="9" t="s">
        <v>41</v>
      </c>
      <c r="E25" s="9" t="s">
        <v>43</v>
      </c>
      <c r="F25" s="9" t="s">
        <v>26</v>
      </c>
      <c r="G25" s="9" t="s">
        <v>26</v>
      </c>
      <c r="H25" s="9" t="s">
        <v>27</v>
      </c>
      <c r="I25" s="9" t="s">
        <v>28</v>
      </c>
      <c r="J25" s="10" t="s">
        <v>33</v>
      </c>
      <c r="K25" s="11">
        <v>0</v>
      </c>
      <c r="L25" s="11">
        <v>0</v>
      </c>
      <c r="M25" s="11">
        <v>12325.87</v>
      </c>
      <c r="N25" s="11">
        <v>0</v>
      </c>
      <c r="O25" s="11">
        <v>7625.87</v>
      </c>
      <c r="P25" s="11">
        <v>0</v>
      </c>
      <c r="Q25" s="11">
        <v>0</v>
      </c>
      <c r="R25" s="11">
        <v>7625.87</v>
      </c>
      <c r="S25" s="22">
        <v>7625.87</v>
      </c>
      <c r="T25" s="32"/>
      <c r="U25" s="33"/>
      <c r="V25" s="34">
        <f t="shared" si="1"/>
        <v>7625.87</v>
      </c>
      <c r="W25" s="24"/>
    </row>
    <row r="26" spans="1:23" hidden="1" outlineLevel="1" x14ac:dyDescent="0.2">
      <c r="A26" s="9" t="s">
        <v>21</v>
      </c>
      <c r="B26" s="9" t="s">
        <v>34</v>
      </c>
      <c r="C26" s="67"/>
      <c r="D26" s="9" t="s">
        <v>41</v>
      </c>
      <c r="E26" s="9" t="s">
        <v>39</v>
      </c>
      <c r="F26" s="9" t="s">
        <v>26</v>
      </c>
      <c r="G26" s="9" t="s">
        <v>26</v>
      </c>
      <c r="H26" s="9" t="s">
        <v>27</v>
      </c>
      <c r="I26" s="9" t="s">
        <v>28</v>
      </c>
      <c r="J26" s="10" t="s">
        <v>33</v>
      </c>
      <c r="K26" s="11">
        <v>390</v>
      </c>
      <c r="L26" s="11">
        <v>0</v>
      </c>
      <c r="M26" s="11">
        <v>11610</v>
      </c>
      <c r="N26" s="11">
        <v>0</v>
      </c>
      <c r="O26" s="11">
        <v>390</v>
      </c>
      <c r="P26" s="11">
        <v>0</v>
      </c>
      <c r="Q26" s="11">
        <v>1610</v>
      </c>
      <c r="R26" s="11">
        <v>2000</v>
      </c>
      <c r="S26" s="22">
        <v>1610</v>
      </c>
      <c r="T26" s="32"/>
      <c r="U26" s="33"/>
      <c r="V26" s="34">
        <f t="shared" si="1"/>
        <v>2000</v>
      </c>
      <c r="W26" s="24"/>
    </row>
    <row r="27" spans="1:23" hidden="1" outlineLevel="1" x14ac:dyDescent="0.2">
      <c r="A27" s="9" t="s">
        <v>21</v>
      </c>
      <c r="B27" s="9" t="s">
        <v>34</v>
      </c>
      <c r="C27" s="67"/>
      <c r="D27" s="9" t="s">
        <v>41</v>
      </c>
      <c r="E27" s="9" t="s">
        <v>44</v>
      </c>
      <c r="F27" s="9" t="s">
        <v>26</v>
      </c>
      <c r="G27" s="9" t="s">
        <v>26</v>
      </c>
      <c r="H27" s="9" t="s">
        <v>27</v>
      </c>
      <c r="I27" s="9" t="s">
        <v>28</v>
      </c>
      <c r="J27" s="10" t="s">
        <v>33</v>
      </c>
      <c r="K27" s="11">
        <v>31740</v>
      </c>
      <c r="L27" s="11">
        <v>68260</v>
      </c>
      <c r="M27" s="11">
        <v>323000</v>
      </c>
      <c r="N27" s="11">
        <v>33750</v>
      </c>
      <c r="O27" s="11">
        <v>33750</v>
      </c>
      <c r="P27" s="11">
        <v>13750</v>
      </c>
      <c r="Q27" s="11">
        <v>53750</v>
      </c>
      <c r="R27" s="11">
        <v>135000</v>
      </c>
      <c r="S27" s="22">
        <v>103260</v>
      </c>
      <c r="T27" s="32"/>
      <c r="U27" s="33"/>
      <c r="V27" s="34">
        <f t="shared" si="1"/>
        <v>135000</v>
      </c>
      <c r="W27" s="24"/>
    </row>
    <row r="28" spans="1:23" hidden="1" outlineLevel="1" x14ac:dyDescent="0.2">
      <c r="A28" s="9" t="s">
        <v>21</v>
      </c>
      <c r="B28" s="9" t="s">
        <v>34</v>
      </c>
      <c r="C28" s="67"/>
      <c r="D28" s="9" t="s">
        <v>41</v>
      </c>
      <c r="E28" s="9" t="s">
        <v>40</v>
      </c>
      <c r="F28" s="9" t="s">
        <v>26</v>
      </c>
      <c r="G28" s="9" t="s">
        <v>26</v>
      </c>
      <c r="H28" s="9" t="s">
        <v>27</v>
      </c>
      <c r="I28" s="9" t="s">
        <v>28</v>
      </c>
      <c r="J28" s="10" t="s">
        <v>33</v>
      </c>
      <c r="K28" s="11">
        <v>27785.89</v>
      </c>
      <c r="L28" s="11">
        <v>0</v>
      </c>
      <c r="M28" s="11">
        <v>374214.11</v>
      </c>
      <c r="N28" s="11">
        <v>20000</v>
      </c>
      <c r="O28" s="11">
        <v>30000</v>
      </c>
      <c r="P28" s="11">
        <v>30000</v>
      </c>
      <c r="Q28" s="11">
        <v>48000</v>
      </c>
      <c r="R28" s="11">
        <v>128000</v>
      </c>
      <c r="S28" s="22">
        <v>100214.11</v>
      </c>
      <c r="T28" s="32"/>
      <c r="U28" s="33"/>
      <c r="V28" s="34">
        <f t="shared" si="1"/>
        <v>128000</v>
      </c>
      <c r="W28" s="24"/>
    </row>
    <row r="29" spans="1:23" hidden="1" outlineLevel="1" x14ac:dyDescent="0.2">
      <c r="A29" s="9" t="s">
        <v>21</v>
      </c>
      <c r="B29" s="9" t="s">
        <v>34</v>
      </c>
      <c r="C29" s="67"/>
      <c r="D29" s="9" t="s">
        <v>45</v>
      </c>
      <c r="E29" s="9" t="s">
        <v>42</v>
      </c>
      <c r="F29" s="9" t="s">
        <v>26</v>
      </c>
      <c r="G29" s="9" t="s">
        <v>26</v>
      </c>
      <c r="H29" s="9" t="s">
        <v>27</v>
      </c>
      <c r="I29" s="9" t="s">
        <v>28</v>
      </c>
      <c r="J29" s="10" t="s">
        <v>33</v>
      </c>
      <c r="K29" s="11">
        <v>124722.43</v>
      </c>
      <c r="L29" s="11">
        <v>166613.76999999999</v>
      </c>
      <c r="M29" s="11">
        <v>970663.8</v>
      </c>
      <c r="N29" s="11">
        <v>101000</v>
      </c>
      <c r="O29" s="11">
        <v>90000</v>
      </c>
      <c r="P29" s="11">
        <v>18000</v>
      </c>
      <c r="Q29" s="11">
        <v>195000</v>
      </c>
      <c r="R29" s="11">
        <v>404000</v>
      </c>
      <c r="S29" s="22">
        <v>279277.57</v>
      </c>
      <c r="T29" s="32"/>
      <c r="U29" s="33"/>
      <c r="V29" s="34">
        <f t="shared" si="1"/>
        <v>404000</v>
      </c>
      <c r="W29" s="24"/>
    </row>
    <row r="30" spans="1:23" hidden="1" outlineLevel="1" x14ac:dyDescent="0.2">
      <c r="A30" s="9" t="s">
        <v>21</v>
      </c>
      <c r="B30" s="9" t="s">
        <v>34</v>
      </c>
      <c r="C30" s="67"/>
      <c r="D30" s="9" t="s">
        <v>46</v>
      </c>
      <c r="E30" s="9" t="s">
        <v>47</v>
      </c>
      <c r="F30" s="9" t="s">
        <v>26</v>
      </c>
      <c r="G30" s="9" t="s">
        <v>26</v>
      </c>
      <c r="H30" s="9" t="s">
        <v>27</v>
      </c>
      <c r="I30" s="9" t="s">
        <v>28</v>
      </c>
      <c r="J30" s="10" t="s">
        <v>33</v>
      </c>
      <c r="K30" s="11">
        <v>0</v>
      </c>
      <c r="L30" s="11">
        <v>0</v>
      </c>
      <c r="M30" s="11">
        <v>6000</v>
      </c>
      <c r="N30" s="11">
        <v>500</v>
      </c>
      <c r="O30" s="11">
        <v>500</v>
      </c>
      <c r="P30" s="11">
        <v>500</v>
      </c>
      <c r="Q30" s="11">
        <v>500</v>
      </c>
      <c r="R30" s="11">
        <v>2000</v>
      </c>
      <c r="S30" s="22">
        <v>2000</v>
      </c>
      <c r="T30" s="32"/>
      <c r="U30" s="33"/>
      <c r="V30" s="34">
        <f t="shared" si="1"/>
        <v>2000</v>
      </c>
      <c r="W30" s="24"/>
    </row>
    <row r="31" spans="1:23" hidden="1" outlineLevel="1" x14ac:dyDescent="0.2">
      <c r="A31" s="9" t="s">
        <v>21</v>
      </c>
      <c r="B31" s="9" t="s">
        <v>34</v>
      </c>
      <c r="C31" s="68"/>
      <c r="D31" s="9" t="s">
        <v>46</v>
      </c>
      <c r="E31" s="9" t="s">
        <v>48</v>
      </c>
      <c r="F31" s="9" t="s">
        <v>26</v>
      </c>
      <c r="G31" s="9" t="s">
        <v>26</v>
      </c>
      <c r="H31" s="9" t="s">
        <v>27</v>
      </c>
      <c r="I31" s="9" t="s">
        <v>28</v>
      </c>
      <c r="J31" s="10" t="s">
        <v>33</v>
      </c>
      <c r="K31" s="11">
        <v>275.79000000000002</v>
      </c>
      <c r="L31" s="11">
        <v>0</v>
      </c>
      <c r="M31" s="11">
        <v>5724.21</v>
      </c>
      <c r="N31" s="11">
        <v>500</v>
      </c>
      <c r="O31" s="11">
        <v>500</v>
      </c>
      <c r="P31" s="11">
        <v>0</v>
      </c>
      <c r="Q31" s="11">
        <v>1000</v>
      </c>
      <c r="R31" s="11">
        <v>2000</v>
      </c>
      <c r="S31" s="22">
        <v>1724.21</v>
      </c>
      <c r="T31" s="32"/>
      <c r="U31" s="33"/>
      <c r="V31" s="34">
        <f t="shared" si="1"/>
        <v>2000</v>
      </c>
      <c r="W31" s="24"/>
    </row>
    <row r="32" spans="1:23" ht="67.5" hidden="1" outlineLevel="1" x14ac:dyDescent="0.2">
      <c r="A32" s="9" t="s">
        <v>21</v>
      </c>
      <c r="B32" s="9" t="s">
        <v>49</v>
      </c>
      <c r="C32" s="10" t="s">
        <v>50</v>
      </c>
      <c r="D32" s="9" t="s">
        <v>51</v>
      </c>
      <c r="E32" s="9" t="s">
        <v>52</v>
      </c>
      <c r="F32" s="9" t="s">
        <v>26</v>
      </c>
      <c r="G32" s="9" t="s">
        <v>26</v>
      </c>
      <c r="H32" s="9" t="s">
        <v>27</v>
      </c>
      <c r="I32" s="9" t="s">
        <v>28</v>
      </c>
      <c r="J32" s="10" t="s">
        <v>53</v>
      </c>
      <c r="K32" s="11">
        <v>108066</v>
      </c>
      <c r="L32" s="11">
        <v>108066</v>
      </c>
      <c r="M32" s="11">
        <v>0</v>
      </c>
      <c r="N32" s="11">
        <v>54033</v>
      </c>
      <c r="O32" s="11">
        <v>54033</v>
      </c>
      <c r="P32" s="11">
        <v>54033</v>
      </c>
      <c r="Q32" s="11">
        <v>54033</v>
      </c>
      <c r="R32" s="11">
        <v>216132</v>
      </c>
      <c r="S32" s="22">
        <v>108066</v>
      </c>
      <c r="T32" s="32"/>
      <c r="U32" s="33"/>
      <c r="V32" s="34">
        <f t="shared" si="1"/>
        <v>216132</v>
      </c>
      <c r="W32" s="24"/>
    </row>
    <row r="33" spans="1:23" ht="78.75" hidden="1" outlineLevel="1" x14ac:dyDescent="0.2">
      <c r="A33" s="9" t="s">
        <v>21</v>
      </c>
      <c r="B33" s="9" t="s">
        <v>54</v>
      </c>
      <c r="C33" s="10" t="s">
        <v>55</v>
      </c>
      <c r="D33" s="9" t="s">
        <v>51</v>
      </c>
      <c r="E33" s="9" t="s">
        <v>52</v>
      </c>
      <c r="F33" s="9" t="s">
        <v>26</v>
      </c>
      <c r="G33" s="9" t="s">
        <v>26</v>
      </c>
      <c r="H33" s="9" t="s">
        <v>27</v>
      </c>
      <c r="I33" s="9" t="s">
        <v>28</v>
      </c>
      <c r="J33" s="10" t="s">
        <v>56</v>
      </c>
      <c r="K33" s="11">
        <v>35557.5</v>
      </c>
      <c r="L33" s="11">
        <v>35557.5</v>
      </c>
      <c r="M33" s="11">
        <v>0</v>
      </c>
      <c r="N33" s="11">
        <v>35557.5</v>
      </c>
      <c r="O33" s="11">
        <v>0</v>
      </c>
      <c r="P33" s="11">
        <v>35557.5</v>
      </c>
      <c r="Q33" s="11">
        <v>0</v>
      </c>
      <c r="R33" s="11">
        <v>71115</v>
      </c>
      <c r="S33" s="22">
        <v>35557.5</v>
      </c>
      <c r="T33" s="32"/>
      <c r="U33" s="33"/>
      <c r="V33" s="34">
        <f t="shared" si="1"/>
        <v>71115</v>
      </c>
      <c r="W33" s="24"/>
    </row>
    <row r="34" spans="1:23" ht="90" hidden="1" outlineLevel="1" x14ac:dyDescent="0.2">
      <c r="A34" s="9" t="s">
        <v>21</v>
      </c>
      <c r="B34" s="9" t="s">
        <v>57</v>
      </c>
      <c r="C34" s="10" t="s">
        <v>58</v>
      </c>
      <c r="D34" s="9" t="s">
        <v>51</v>
      </c>
      <c r="E34" s="9" t="s">
        <v>52</v>
      </c>
      <c r="F34" s="9" t="s">
        <v>26</v>
      </c>
      <c r="G34" s="9" t="s">
        <v>26</v>
      </c>
      <c r="H34" s="9" t="s">
        <v>27</v>
      </c>
      <c r="I34" s="9" t="s">
        <v>28</v>
      </c>
      <c r="J34" s="10" t="s">
        <v>53</v>
      </c>
      <c r="K34" s="11">
        <v>73658.710000000006</v>
      </c>
      <c r="L34" s="11">
        <v>0</v>
      </c>
      <c r="M34" s="11">
        <v>0</v>
      </c>
      <c r="N34" s="11">
        <v>73658.710000000006</v>
      </c>
      <c r="O34" s="11">
        <v>0</v>
      </c>
      <c r="P34" s="11">
        <v>0</v>
      </c>
      <c r="Q34" s="11">
        <v>0</v>
      </c>
      <c r="R34" s="11">
        <v>73658.710000000006</v>
      </c>
      <c r="S34" s="22">
        <v>0</v>
      </c>
      <c r="T34" s="32"/>
      <c r="U34" s="33"/>
      <c r="V34" s="34">
        <f t="shared" si="1"/>
        <v>73658.710000000006</v>
      </c>
      <c r="W34" s="24"/>
    </row>
    <row r="35" spans="1:23" ht="90" hidden="1" outlineLevel="1" x14ac:dyDescent="0.2">
      <c r="A35" s="9" t="s">
        <v>21</v>
      </c>
      <c r="B35" s="9" t="s">
        <v>59</v>
      </c>
      <c r="C35" s="10" t="s">
        <v>60</v>
      </c>
      <c r="D35" s="9" t="s">
        <v>51</v>
      </c>
      <c r="E35" s="9" t="s">
        <v>52</v>
      </c>
      <c r="F35" s="9" t="s">
        <v>26</v>
      </c>
      <c r="G35" s="9" t="s">
        <v>26</v>
      </c>
      <c r="H35" s="9" t="s">
        <v>27</v>
      </c>
      <c r="I35" s="9" t="s">
        <v>28</v>
      </c>
      <c r="J35" s="10" t="s">
        <v>61</v>
      </c>
      <c r="K35" s="11">
        <v>30248.5</v>
      </c>
      <c r="L35" s="11">
        <v>30248.5</v>
      </c>
      <c r="M35" s="11">
        <v>0</v>
      </c>
      <c r="N35" s="11">
        <v>30248.5</v>
      </c>
      <c r="O35" s="11">
        <v>0</v>
      </c>
      <c r="P35" s="11">
        <v>30248.5</v>
      </c>
      <c r="Q35" s="11">
        <v>0</v>
      </c>
      <c r="R35" s="11">
        <v>60497</v>
      </c>
      <c r="S35" s="22">
        <v>30248.5</v>
      </c>
      <c r="T35" s="32"/>
      <c r="U35" s="33"/>
      <c r="V35" s="34">
        <f t="shared" si="1"/>
        <v>60497</v>
      </c>
      <c r="W35" s="24"/>
    </row>
    <row r="36" spans="1:23" ht="101.25" hidden="1" outlineLevel="1" x14ac:dyDescent="0.2">
      <c r="A36" s="9" t="s">
        <v>21</v>
      </c>
      <c r="B36" s="9" t="s">
        <v>62</v>
      </c>
      <c r="C36" s="10" t="s">
        <v>63</v>
      </c>
      <c r="D36" s="9" t="s">
        <v>51</v>
      </c>
      <c r="E36" s="9" t="s">
        <v>52</v>
      </c>
      <c r="F36" s="9" t="s">
        <v>26</v>
      </c>
      <c r="G36" s="9" t="s">
        <v>26</v>
      </c>
      <c r="H36" s="9" t="s">
        <v>27</v>
      </c>
      <c r="I36" s="9" t="s">
        <v>28</v>
      </c>
      <c r="J36" s="10" t="s">
        <v>64</v>
      </c>
      <c r="K36" s="11">
        <v>26079.5</v>
      </c>
      <c r="L36" s="11">
        <v>26079.5</v>
      </c>
      <c r="M36" s="11">
        <v>0</v>
      </c>
      <c r="N36" s="11">
        <v>26079.5</v>
      </c>
      <c r="O36" s="11">
        <v>0</v>
      </c>
      <c r="P36" s="11">
        <v>26079.5</v>
      </c>
      <c r="Q36" s="11">
        <v>0</v>
      </c>
      <c r="R36" s="11">
        <v>52159</v>
      </c>
      <c r="S36" s="22">
        <v>26079.5</v>
      </c>
      <c r="T36" s="32"/>
      <c r="U36" s="33"/>
      <c r="V36" s="34">
        <f t="shared" si="1"/>
        <v>52159</v>
      </c>
      <c r="W36" s="24"/>
    </row>
    <row r="37" spans="1:23" ht="22.5" hidden="1" outlineLevel="1" x14ac:dyDescent="0.2">
      <c r="A37" s="9" t="s">
        <v>21</v>
      </c>
      <c r="B37" s="9" t="s">
        <v>65</v>
      </c>
      <c r="C37" s="10" t="s">
        <v>66</v>
      </c>
      <c r="D37" s="9" t="s">
        <v>41</v>
      </c>
      <c r="E37" s="9" t="s">
        <v>36</v>
      </c>
      <c r="F37" s="9" t="s">
        <v>67</v>
      </c>
      <c r="G37" s="9" t="s">
        <v>68</v>
      </c>
      <c r="H37" s="9" t="s">
        <v>27</v>
      </c>
      <c r="I37" s="9" t="s">
        <v>69</v>
      </c>
      <c r="J37" s="10" t="s">
        <v>70</v>
      </c>
      <c r="K37" s="11">
        <v>0</v>
      </c>
      <c r="L37" s="11">
        <v>0</v>
      </c>
      <c r="M37" s="11">
        <v>10560</v>
      </c>
      <c r="N37" s="11">
        <v>880</v>
      </c>
      <c r="O37" s="11">
        <v>880</v>
      </c>
      <c r="P37" s="11">
        <v>880</v>
      </c>
      <c r="Q37" s="11">
        <v>880</v>
      </c>
      <c r="R37" s="11">
        <v>3520</v>
      </c>
      <c r="S37" s="22">
        <v>3520</v>
      </c>
      <c r="T37" s="32"/>
      <c r="U37" s="33"/>
      <c r="V37" s="34">
        <f t="shared" si="1"/>
        <v>3520</v>
      </c>
      <c r="W37" s="24"/>
    </row>
    <row r="38" spans="1:23" hidden="1" x14ac:dyDescent="0.2">
      <c r="A38" s="12" t="s">
        <v>21</v>
      </c>
      <c r="B38" s="13"/>
      <c r="C38" s="14"/>
      <c r="D38" s="13"/>
      <c r="E38" s="13"/>
      <c r="F38" s="13"/>
      <c r="G38" s="13"/>
      <c r="H38" s="13"/>
      <c r="I38" s="13"/>
      <c r="J38" s="14"/>
      <c r="K38" s="15">
        <v>2582829.12</v>
      </c>
      <c r="L38" s="15">
        <v>5345516.84</v>
      </c>
      <c r="M38" s="15">
        <v>19386336.309999999</v>
      </c>
      <c r="N38" s="15">
        <v>2062966.21</v>
      </c>
      <c r="O38" s="15">
        <v>1907287.87</v>
      </c>
      <c r="P38" s="15">
        <v>1778133.06</v>
      </c>
      <c r="Q38" s="15">
        <v>2722290.13</v>
      </c>
      <c r="R38" s="15">
        <v>8470677.2699999996</v>
      </c>
      <c r="S38" s="23">
        <v>5887848.1500000004</v>
      </c>
      <c r="T38" s="32"/>
      <c r="U38" s="33"/>
      <c r="V38" s="34">
        <f t="shared" si="1"/>
        <v>8470677.2699999996</v>
      </c>
      <c r="W38" s="24"/>
    </row>
    <row r="39" spans="1:23" ht="22.5" hidden="1" outlineLevel="1" x14ac:dyDescent="0.2">
      <c r="A39" s="9" t="s">
        <v>71</v>
      </c>
      <c r="B39" s="9" t="s">
        <v>72</v>
      </c>
      <c r="C39" s="10" t="s">
        <v>73</v>
      </c>
      <c r="D39" s="9" t="s">
        <v>74</v>
      </c>
      <c r="E39" s="9" t="s">
        <v>75</v>
      </c>
      <c r="F39" s="9" t="s">
        <v>26</v>
      </c>
      <c r="G39" s="9" t="s">
        <v>26</v>
      </c>
      <c r="H39" s="9" t="s">
        <v>27</v>
      </c>
      <c r="I39" s="9" t="s">
        <v>28</v>
      </c>
      <c r="J39" s="10" t="s">
        <v>76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  <c r="P39" s="11">
        <v>0</v>
      </c>
      <c r="Q39" s="11">
        <v>75000</v>
      </c>
      <c r="R39" s="11">
        <v>75000</v>
      </c>
      <c r="S39" s="22">
        <v>75000</v>
      </c>
      <c r="T39" s="32"/>
      <c r="U39" s="33"/>
      <c r="V39" s="34">
        <f t="shared" si="1"/>
        <v>75000</v>
      </c>
      <c r="W39" s="24"/>
    </row>
    <row r="40" spans="1:23" hidden="1" x14ac:dyDescent="0.2">
      <c r="A40" s="12" t="s">
        <v>71</v>
      </c>
      <c r="B40" s="13"/>
      <c r="C40" s="14"/>
      <c r="D40" s="13"/>
      <c r="E40" s="13"/>
      <c r="F40" s="13"/>
      <c r="G40" s="13"/>
      <c r="H40" s="13"/>
      <c r="I40" s="13"/>
      <c r="J40" s="14"/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15">
        <v>0</v>
      </c>
      <c r="Q40" s="15">
        <v>75000</v>
      </c>
      <c r="R40" s="15">
        <v>75000</v>
      </c>
      <c r="S40" s="23">
        <v>75000</v>
      </c>
      <c r="T40" s="32"/>
      <c r="U40" s="33"/>
      <c r="V40" s="34">
        <f t="shared" si="1"/>
        <v>75000</v>
      </c>
      <c r="W40" s="24"/>
    </row>
    <row r="41" spans="1:23" ht="45" hidden="1" outlineLevel="1" x14ac:dyDescent="0.2">
      <c r="A41" s="9" t="s">
        <v>77</v>
      </c>
      <c r="B41" s="9" t="s">
        <v>78</v>
      </c>
      <c r="C41" s="10" t="s">
        <v>79</v>
      </c>
      <c r="D41" s="9" t="s">
        <v>41</v>
      </c>
      <c r="E41" s="9" t="s">
        <v>38</v>
      </c>
      <c r="F41" s="9" t="s">
        <v>26</v>
      </c>
      <c r="G41" s="9" t="s">
        <v>26</v>
      </c>
      <c r="H41" s="9" t="s">
        <v>27</v>
      </c>
      <c r="I41" s="9" t="s">
        <v>28</v>
      </c>
      <c r="J41" s="10" t="s">
        <v>80</v>
      </c>
      <c r="K41" s="11">
        <v>0</v>
      </c>
      <c r="L41" s="11">
        <v>0</v>
      </c>
      <c r="M41" s="11">
        <v>55000</v>
      </c>
      <c r="N41" s="11">
        <v>0</v>
      </c>
      <c r="O41" s="11">
        <v>0</v>
      </c>
      <c r="P41" s="11">
        <v>7000</v>
      </c>
      <c r="Q41" s="11">
        <v>8000</v>
      </c>
      <c r="R41" s="11">
        <v>15000</v>
      </c>
      <c r="S41" s="22">
        <v>15000</v>
      </c>
      <c r="T41" s="32"/>
      <c r="U41" s="33"/>
      <c r="V41" s="34">
        <f t="shared" si="1"/>
        <v>15000</v>
      </c>
      <c r="W41" s="24"/>
    </row>
    <row r="42" spans="1:23" ht="33.75" hidden="1" customHeight="1" outlineLevel="1" x14ac:dyDescent="0.2">
      <c r="A42" s="9" t="s">
        <v>77</v>
      </c>
      <c r="B42" s="9" t="s">
        <v>81</v>
      </c>
      <c r="C42" s="66" t="s">
        <v>82</v>
      </c>
      <c r="D42" s="9" t="s">
        <v>35</v>
      </c>
      <c r="E42" s="9" t="s">
        <v>36</v>
      </c>
      <c r="F42" s="9" t="s">
        <v>26</v>
      </c>
      <c r="G42" s="9" t="s">
        <v>26</v>
      </c>
      <c r="H42" s="9" t="s">
        <v>27</v>
      </c>
      <c r="I42" s="9" t="s">
        <v>28</v>
      </c>
      <c r="J42" s="10" t="s">
        <v>83</v>
      </c>
      <c r="K42" s="11">
        <v>141191.5</v>
      </c>
      <c r="L42" s="11">
        <v>183464.4</v>
      </c>
      <c r="M42" s="11">
        <v>344.1</v>
      </c>
      <c r="N42" s="11">
        <v>118000</v>
      </c>
      <c r="O42" s="11">
        <v>207000</v>
      </c>
      <c r="P42" s="11">
        <v>0</v>
      </c>
      <c r="Q42" s="11">
        <v>0</v>
      </c>
      <c r="R42" s="11">
        <v>325000</v>
      </c>
      <c r="S42" s="22">
        <v>183808.5</v>
      </c>
      <c r="T42" s="32"/>
      <c r="U42" s="33"/>
      <c r="V42" s="34">
        <f t="shared" si="1"/>
        <v>325000</v>
      </c>
      <c r="W42" s="24"/>
    </row>
    <row r="43" spans="1:23" hidden="1" outlineLevel="1" x14ac:dyDescent="0.2">
      <c r="A43" s="9" t="s">
        <v>77</v>
      </c>
      <c r="B43" s="9" t="s">
        <v>81</v>
      </c>
      <c r="C43" s="67"/>
      <c r="D43" s="9" t="s">
        <v>84</v>
      </c>
      <c r="E43" s="9" t="s">
        <v>37</v>
      </c>
      <c r="F43" s="9" t="s">
        <v>26</v>
      </c>
      <c r="G43" s="9" t="s">
        <v>26</v>
      </c>
      <c r="H43" s="9" t="s">
        <v>27</v>
      </c>
      <c r="I43" s="9" t="s">
        <v>28</v>
      </c>
      <c r="J43" s="10" t="s">
        <v>83</v>
      </c>
      <c r="K43" s="11">
        <v>0</v>
      </c>
      <c r="L43" s="11">
        <v>0</v>
      </c>
      <c r="M43" s="11">
        <v>746872.2</v>
      </c>
      <c r="N43" s="11">
        <v>0</v>
      </c>
      <c r="O43" s="11">
        <v>0</v>
      </c>
      <c r="P43" s="11">
        <v>0</v>
      </c>
      <c r="Q43" s="11">
        <v>0</v>
      </c>
      <c r="R43" s="11">
        <v>0</v>
      </c>
      <c r="S43" s="22">
        <v>0</v>
      </c>
      <c r="T43" s="32"/>
      <c r="U43" s="33"/>
      <c r="V43" s="34">
        <f t="shared" si="1"/>
        <v>0</v>
      </c>
      <c r="W43" s="24"/>
    </row>
    <row r="44" spans="1:23" hidden="1" outlineLevel="1" x14ac:dyDescent="0.2">
      <c r="A44" s="9" t="s">
        <v>77</v>
      </c>
      <c r="B44" s="9" t="s">
        <v>81</v>
      </c>
      <c r="C44" s="67"/>
      <c r="D44" s="9" t="s">
        <v>41</v>
      </c>
      <c r="E44" s="9" t="s">
        <v>42</v>
      </c>
      <c r="F44" s="9" t="s">
        <v>26</v>
      </c>
      <c r="G44" s="9" t="s">
        <v>26</v>
      </c>
      <c r="H44" s="9" t="s">
        <v>27</v>
      </c>
      <c r="I44" s="9" t="s">
        <v>28</v>
      </c>
      <c r="J44" s="10" t="s">
        <v>83</v>
      </c>
      <c r="K44" s="11">
        <v>0</v>
      </c>
      <c r="L44" s="11">
        <v>0</v>
      </c>
      <c r="M44" s="11">
        <v>20000</v>
      </c>
      <c r="N44" s="11">
        <v>0</v>
      </c>
      <c r="O44" s="11">
        <v>20000</v>
      </c>
      <c r="P44" s="11">
        <v>0</v>
      </c>
      <c r="Q44" s="11">
        <v>0</v>
      </c>
      <c r="R44" s="11">
        <v>20000</v>
      </c>
      <c r="S44" s="22">
        <v>20000</v>
      </c>
      <c r="T44" s="32"/>
      <c r="U44" s="33"/>
      <c r="V44" s="34">
        <f t="shared" si="1"/>
        <v>20000</v>
      </c>
      <c r="W44" s="24"/>
    </row>
    <row r="45" spans="1:23" ht="63.75" outlineLevel="1" x14ac:dyDescent="0.2">
      <c r="A45" s="9" t="s">
        <v>77</v>
      </c>
      <c r="B45" s="9" t="s">
        <v>81</v>
      </c>
      <c r="C45" s="67"/>
      <c r="D45" s="9" t="s">
        <v>41</v>
      </c>
      <c r="E45" s="9" t="s">
        <v>37</v>
      </c>
      <c r="F45" s="9" t="s">
        <v>26</v>
      </c>
      <c r="G45" s="9" t="s">
        <v>26</v>
      </c>
      <c r="H45" s="9" t="s">
        <v>27</v>
      </c>
      <c r="I45" s="9" t="s">
        <v>28</v>
      </c>
      <c r="J45" s="10" t="s">
        <v>83</v>
      </c>
      <c r="K45" s="11">
        <v>118852.83</v>
      </c>
      <c r="L45" s="11">
        <v>849674.17</v>
      </c>
      <c r="M45" s="11">
        <v>269991</v>
      </c>
      <c r="N45" s="11">
        <v>64000</v>
      </c>
      <c r="O45" s="11">
        <v>1051078</v>
      </c>
      <c r="P45" s="11">
        <v>46720</v>
      </c>
      <c r="Q45" s="11">
        <v>36720</v>
      </c>
      <c r="R45" s="11">
        <v>1198518</v>
      </c>
      <c r="S45" s="22">
        <v>1079665.17</v>
      </c>
      <c r="T45" s="32">
        <v>11950</v>
      </c>
      <c r="U45" s="33"/>
      <c r="V45" s="34">
        <f>SUM(R45,T45)</f>
        <v>1210468</v>
      </c>
      <c r="W45" s="48" t="s">
        <v>232</v>
      </c>
    </row>
    <row r="46" spans="1:23" hidden="1" outlineLevel="1" x14ac:dyDescent="0.2">
      <c r="A46" s="9" t="s">
        <v>77</v>
      </c>
      <c r="B46" s="9" t="s">
        <v>81</v>
      </c>
      <c r="C46" s="67"/>
      <c r="D46" s="9" t="s">
        <v>41</v>
      </c>
      <c r="E46" s="9" t="s">
        <v>39</v>
      </c>
      <c r="F46" s="9" t="s">
        <v>26</v>
      </c>
      <c r="G46" s="9" t="s">
        <v>26</v>
      </c>
      <c r="H46" s="9" t="s">
        <v>27</v>
      </c>
      <c r="I46" s="9" t="s">
        <v>28</v>
      </c>
      <c r="J46" s="10" t="s">
        <v>83</v>
      </c>
      <c r="K46" s="11">
        <v>0</v>
      </c>
      <c r="L46" s="11">
        <v>79700</v>
      </c>
      <c r="M46" s="11">
        <v>24000</v>
      </c>
      <c r="N46" s="11">
        <v>82700</v>
      </c>
      <c r="O46" s="11">
        <v>3000</v>
      </c>
      <c r="P46" s="11">
        <v>3000</v>
      </c>
      <c r="Q46" s="11">
        <v>15000</v>
      </c>
      <c r="R46" s="11">
        <v>103700</v>
      </c>
      <c r="S46" s="22">
        <v>103700</v>
      </c>
      <c r="T46" s="32"/>
      <c r="U46" s="33"/>
      <c r="V46" s="34">
        <f t="shared" si="1"/>
        <v>103700</v>
      </c>
      <c r="W46" s="24"/>
    </row>
    <row r="47" spans="1:23" hidden="1" outlineLevel="1" x14ac:dyDescent="0.2">
      <c r="A47" s="9" t="s">
        <v>77</v>
      </c>
      <c r="B47" s="9" t="s">
        <v>81</v>
      </c>
      <c r="C47" s="67"/>
      <c r="D47" s="9" t="s">
        <v>45</v>
      </c>
      <c r="E47" s="9" t="s">
        <v>42</v>
      </c>
      <c r="F47" s="9" t="s">
        <v>26</v>
      </c>
      <c r="G47" s="9" t="s">
        <v>26</v>
      </c>
      <c r="H47" s="9" t="s">
        <v>27</v>
      </c>
      <c r="I47" s="9" t="s">
        <v>28</v>
      </c>
      <c r="J47" s="10" t="s">
        <v>83</v>
      </c>
      <c r="K47" s="11">
        <v>70000</v>
      </c>
      <c r="L47" s="11">
        <v>1635397</v>
      </c>
      <c r="M47" s="11">
        <v>0</v>
      </c>
      <c r="N47" s="11">
        <v>456252.32</v>
      </c>
      <c r="O47" s="11">
        <v>1249144.68</v>
      </c>
      <c r="P47" s="11">
        <v>0</v>
      </c>
      <c r="Q47" s="11">
        <v>0</v>
      </c>
      <c r="R47" s="11">
        <v>1705397</v>
      </c>
      <c r="S47" s="22">
        <v>1635397</v>
      </c>
      <c r="T47" s="32"/>
      <c r="U47" s="33"/>
      <c r="V47" s="34">
        <f t="shared" si="1"/>
        <v>1705397</v>
      </c>
      <c r="W47" s="24"/>
    </row>
    <row r="48" spans="1:23" ht="184.5" customHeight="1" outlineLevel="1" x14ac:dyDescent="0.2">
      <c r="A48" s="9" t="s">
        <v>77</v>
      </c>
      <c r="B48" s="9" t="s">
        <v>81</v>
      </c>
      <c r="C48" s="68"/>
      <c r="D48" s="9" t="s">
        <v>45</v>
      </c>
      <c r="E48" s="9" t="s">
        <v>42</v>
      </c>
      <c r="F48" s="9" t="s">
        <v>85</v>
      </c>
      <c r="G48" s="9" t="s">
        <v>26</v>
      </c>
      <c r="H48" s="9" t="s">
        <v>27</v>
      </c>
      <c r="I48" s="9" t="s">
        <v>28</v>
      </c>
      <c r="J48" s="10" t="s">
        <v>83</v>
      </c>
      <c r="K48" s="11">
        <v>978830.57</v>
      </c>
      <c r="L48" s="11">
        <v>180136.75</v>
      </c>
      <c r="M48" s="11">
        <v>0</v>
      </c>
      <c r="N48" s="11">
        <v>0</v>
      </c>
      <c r="O48" s="11">
        <v>1158967.32</v>
      </c>
      <c r="P48" s="11">
        <v>0</v>
      </c>
      <c r="Q48" s="11">
        <v>0</v>
      </c>
      <c r="R48" s="11">
        <v>1158967.32</v>
      </c>
      <c r="S48" s="22">
        <v>180136.75</v>
      </c>
      <c r="T48" s="32">
        <v>1000000</v>
      </c>
      <c r="U48" s="33"/>
      <c r="V48" s="34">
        <f t="shared" si="1"/>
        <v>2158967.3200000003</v>
      </c>
      <c r="W48" s="48" t="s">
        <v>235</v>
      </c>
    </row>
    <row r="49" spans="1:23" ht="114.75" outlineLevel="1" x14ac:dyDescent="0.2">
      <c r="A49" s="9" t="s">
        <v>77</v>
      </c>
      <c r="B49" s="9" t="s">
        <v>86</v>
      </c>
      <c r="C49" s="10" t="s">
        <v>87</v>
      </c>
      <c r="D49" s="9" t="s">
        <v>41</v>
      </c>
      <c r="E49" s="9" t="s">
        <v>38</v>
      </c>
      <c r="F49" s="9" t="s">
        <v>26</v>
      </c>
      <c r="G49" s="9" t="s">
        <v>26</v>
      </c>
      <c r="H49" s="9" t="s">
        <v>27</v>
      </c>
      <c r="I49" s="9" t="s">
        <v>28</v>
      </c>
      <c r="J49" s="10" t="s">
        <v>83</v>
      </c>
      <c r="K49" s="11">
        <v>10000</v>
      </c>
      <c r="L49" s="11">
        <v>0</v>
      </c>
      <c r="M49" s="11">
        <v>50000</v>
      </c>
      <c r="N49" s="11">
        <v>0</v>
      </c>
      <c r="O49" s="11">
        <v>10000</v>
      </c>
      <c r="P49" s="11">
        <v>5000</v>
      </c>
      <c r="Q49" s="11">
        <v>5000</v>
      </c>
      <c r="R49" s="11">
        <v>20000</v>
      </c>
      <c r="S49" s="22">
        <v>10000</v>
      </c>
      <c r="T49" s="32">
        <v>5000</v>
      </c>
      <c r="U49" s="33"/>
      <c r="V49" s="34">
        <f t="shared" si="1"/>
        <v>25000</v>
      </c>
      <c r="W49" s="48" t="s">
        <v>233</v>
      </c>
    </row>
    <row r="50" spans="1:23" ht="56.25" hidden="1" outlineLevel="1" x14ac:dyDescent="0.2">
      <c r="A50" s="9" t="s">
        <v>77</v>
      </c>
      <c r="B50" s="9" t="s">
        <v>88</v>
      </c>
      <c r="C50" s="10" t="s">
        <v>89</v>
      </c>
      <c r="D50" s="9" t="s">
        <v>35</v>
      </c>
      <c r="E50" s="9" t="s">
        <v>38</v>
      </c>
      <c r="F50" s="9" t="s">
        <v>26</v>
      </c>
      <c r="G50" s="9" t="s">
        <v>26</v>
      </c>
      <c r="H50" s="9" t="s">
        <v>27</v>
      </c>
      <c r="I50" s="9" t="s">
        <v>28</v>
      </c>
      <c r="J50" s="10" t="s">
        <v>33</v>
      </c>
      <c r="K50" s="11">
        <v>5040</v>
      </c>
      <c r="L50" s="11">
        <v>15120</v>
      </c>
      <c r="M50" s="11">
        <v>40320</v>
      </c>
      <c r="N50" s="11">
        <v>5040</v>
      </c>
      <c r="O50" s="11">
        <v>5040</v>
      </c>
      <c r="P50" s="11">
        <v>5040</v>
      </c>
      <c r="Q50" s="11">
        <v>5040</v>
      </c>
      <c r="R50" s="11">
        <v>20160</v>
      </c>
      <c r="S50" s="22">
        <v>15120</v>
      </c>
      <c r="T50" s="32"/>
      <c r="U50" s="33"/>
      <c r="V50" s="34">
        <f t="shared" si="1"/>
        <v>20160</v>
      </c>
      <c r="W50" s="24"/>
    </row>
    <row r="51" spans="1:23" hidden="1" outlineLevel="1" x14ac:dyDescent="0.2">
      <c r="A51" s="9" t="s">
        <v>77</v>
      </c>
      <c r="B51" s="9" t="s">
        <v>88</v>
      </c>
      <c r="C51" s="10"/>
      <c r="D51" s="9" t="s">
        <v>41</v>
      </c>
      <c r="E51" s="9" t="s">
        <v>38</v>
      </c>
      <c r="F51" s="9" t="s">
        <v>26</v>
      </c>
      <c r="G51" s="9" t="s">
        <v>26</v>
      </c>
      <c r="H51" s="9" t="s">
        <v>27</v>
      </c>
      <c r="I51" s="9" t="s">
        <v>28</v>
      </c>
      <c r="J51" s="10" t="s">
        <v>33</v>
      </c>
      <c r="K51" s="11">
        <v>11682</v>
      </c>
      <c r="L51" s="11">
        <v>35238</v>
      </c>
      <c r="M51" s="11">
        <v>131080</v>
      </c>
      <c r="N51" s="11">
        <v>5000</v>
      </c>
      <c r="O51" s="11">
        <v>12500</v>
      </c>
      <c r="P51" s="11">
        <v>5000</v>
      </c>
      <c r="Q51" s="11">
        <v>27500</v>
      </c>
      <c r="R51" s="11">
        <v>50000</v>
      </c>
      <c r="S51" s="22">
        <v>38318</v>
      </c>
      <c r="T51" s="32"/>
      <c r="U51" s="33"/>
      <c r="V51" s="34">
        <f t="shared" si="1"/>
        <v>50000</v>
      </c>
      <c r="W51" s="24"/>
    </row>
    <row r="52" spans="1:23" ht="45" hidden="1" customHeight="1" outlineLevel="1" x14ac:dyDescent="0.2">
      <c r="A52" s="9" t="s">
        <v>77</v>
      </c>
      <c r="B52" s="9" t="s">
        <v>90</v>
      </c>
      <c r="C52" s="66" t="s">
        <v>91</v>
      </c>
      <c r="D52" s="9" t="s">
        <v>35</v>
      </c>
      <c r="E52" s="9" t="s">
        <v>36</v>
      </c>
      <c r="F52" s="9" t="s">
        <v>26</v>
      </c>
      <c r="G52" s="9" t="s">
        <v>26</v>
      </c>
      <c r="H52" s="9" t="s">
        <v>27</v>
      </c>
      <c r="I52" s="9" t="s">
        <v>28</v>
      </c>
      <c r="J52" s="10" t="s">
        <v>76</v>
      </c>
      <c r="K52" s="11">
        <v>2085.46</v>
      </c>
      <c r="L52" s="11">
        <v>0</v>
      </c>
      <c r="M52" s="11">
        <v>0</v>
      </c>
      <c r="N52" s="11">
        <v>2085.46</v>
      </c>
      <c r="O52" s="11">
        <v>0</v>
      </c>
      <c r="P52" s="11">
        <v>0</v>
      </c>
      <c r="Q52" s="11">
        <v>0</v>
      </c>
      <c r="R52" s="11">
        <v>2085.46</v>
      </c>
      <c r="S52" s="22">
        <v>0</v>
      </c>
      <c r="T52" s="32"/>
      <c r="U52" s="33"/>
      <c r="V52" s="34">
        <f t="shared" si="1"/>
        <v>2085.46</v>
      </c>
      <c r="W52" s="24"/>
    </row>
    <row r="53" spans="1:23" hidden="1" outlineLevel="1" x14ac:dyDescent="0.2">
      <c r="A53" s="9" t="s">
        <v>77</v>
      </c>
      <c r="B53" s="9" t="s">
        <v>90</v>
      </c>
      <c r="C53" s="67"/>
      <c r="D53" s="9" t="s">
        <v>35</v>
      </c>
      <c r="E53" s="9" t="s">
        <v>38</v>
      </c>
      <c r="F53" s="9" t="s">
        <v>26</v>
      </c>
      <c r="G53" s="9" t="s">
        <v>26</v>
      </c>
      <c r="H53" s="9" t="s">
        <v>27</v>
      </c>
      <c r="I53" s="9" t="s">
        <v>28</v>
      </c>
      <c r="J53" s="10" t="s">
        <v>76</v>
      </c>
      <c r="K53" s="11">
        <v>25440</v>
      </c>
      <c r="L53" s="11">
        <v>25440</v>
      </c>
      <c r="M53" s="11">
        <v>233308</v>
      </c>
      <c r="N53" s="11">
        <v>12720</v>
      </c>
      <c r="O53" s="11">
        <v>12720</v>
      </c>
      <c r="P53" s="11">
        <v>12720</v>
      </c>
      <c r="Q53" s="11">
        <v>47700</v>
      </c>
      <c r="R53" s="11">
        <v>85860</v>
      </c>
      <c r="S53" s="22">
        <v>60420</v>
      </c>
      <c r="T53" s="32"/>
      <c r="U53" s="33"/>
      <c r="V53" s="34">
        <f t="shared" si="1"/>
        <v>85860</v>
      </c>
      <c r="W53" s="24"/>
    </row>
    <row r="54" spans="1:23" hidden="1" outlineLevel="1" x14ac:dyDescent="0.2">
      <c r="A54" s="9" t="s">
        <v>77</v>
      </c>
      <c r="B54" s="9" t="s">
        <v>90</v>
      </c>
      <c r="C54" s="67"/>
      <c r="D54" s="9" t="s">
        <v>41</v>
      </c>
      <c r="E54" s="9" t="s">
        <v>36</v>
      </c>
      <c r="F54" s="9" t="s">
        <v>26</v>
      </c>
      <c r="G54" s="9" t="s">
        <v>26</v>
      </c>
      <c r="H54" s="9" t="s">
        <v>27</v>
      </c>
      <c r="I54" s="9" t="s">
        <v>28</v>
      </c>
      <c r="J54" s="10" t="s">
        <v>76</v>
      </c>
      <c r="K54" s="11">
        <v>4723.88</v>
      </c>
      <c r="L54" s="11">
        <v>12576.12</v>
      </c>
      <c r="M54" s="11">
        <v>37000</v>
      </c>
      <c r="N54" s="11">
        <v>4483</v>
      </c>
      <c r="O54" s="11">
        <v>4325</v>
      </c>
      <c r="P54" s="11">
        <v>4325</v>
      </c>
      <c r="Q54" s="11">
        <v>4167</v>
      </c>
      <c r="R54" s="11">
        <v>17300</v>
      </c>
      <c r="S54" s="22">
        <v>12576.12</v>
      </c>
      <c r="T54" s="32"/>
      <c r="U54" s="33"/>
      <c r="V54" s="34">
        <f t="shared" si="1"/>
        <v>17300</v>
      </c>
      <c r="W54" s="24"/>
    </row>
    <row r="55" spans="1:23" ht="38.25" hidden="1" outlineLevel="1" x14ac:dyDescent="0.2">
      <c r="A55" s="9" t="s">
        <v>77</v>
      </c>
      <c r="B55" s="9" t="s">
        <v>90</v>
      </c>
      <c r="C55" s="67"/>
      <c r="D55" s="9" t="s">
        <v>41</v>
      </c>
      <c r="E55" s="9" t="s">
        <v>38</v>
      </c>
      <c r="F55" s="9" t="s">
        <v>26</v>
      </c>
      <c r="G55" s="9" t="s">
        <v>26</v>
      </c>
      <c r="H55" s="9" t="s">
        <v>27</v>
      </c>
      <c r="I55" s="9" t="s">
        <v>28</v>
      </c>
      <c r="J55" s="10" t="s">
        <v>76</v>
      </c>
      <c r="K55" s="11">
        <v>89000</v>
      </c>
      <c r="L55" s="11">
        <v>60000</v>
      </c>
      <c r="M55" s="11">
        <v>487914.54</v>
      </c>
      <c r="N55" s="11">
        <v>20000</v>
      </c>
      <c r="O55" s="11">
        <v>162773.1</v>
      </c>
      <c r="P55" s="11">
        <v>30000</v>
      </c>
      <c r="Q55" s="11">
        <v>24141.439999999999</v>
      </c>
      <c r="R55" s="11">
        <v>236914.54</v>
      </c>
      <c r="S55" s="22">
        <v>147914.54</v>
      </c>
      <c r="T55" s="32">
        <v>0</v>
      </c>
      <c r="U55" s="33"/>
      <c r="V55" s="34">
        <f t="shared" si="1"/>
        <v>236914.54</v>
      </c>
      <c r="W55" s="38" t="s">
        <v>216</v>
      </c>
    </row>
    <row r="56" spans="1:23" ht="59.25" customHeight="1" outlineLevel="1" x14ac:dyDescent="0.2">
      <c r="A56" s="9" t="s">
        <v>77</v>
      </c>
      <c r="B56" s="9" t="s">
        <v>90</v>
      </c>
      <c r="C56" s="72"/>
      <c r="D56" s="9" t="s">
        <v>46</v>
      </c>
      <c r="E56" s="9" t="s">
        <v>92</v>
      </c>
      <c r="F56" s="9" t="s">
        <v>26</v>
      </c>
      <c r="G56" s="9" t="s">
        <v>26</v>
      </c>
      <c r="H56" s="9" t="s">
        <v>27</v>
      </c>
      <c r="I56" s="9" t="s">
        <v>28</v>
      </c>
      <c r="J56" s="10" t="s">
        <v>76</v>
      </c>
      <c r="K56" s="11">
        <v>8055.6</v>
      </c>
      <c r="L56" s="11">
        <v>0</v>
      </c>
      <c r="M56" s="11">
        <v>19662.599999999999</v>
      </c>
      <c r="N56" s="11">
        <v>0</v>
      </c>
      <c r="O56" s="11">
        <v>8920.7999999999993</v>
      </c>
      <c r="P56" s="11">
        <v>0</v>
      </c>
      <c r="Q56" s="11">
        <v>0</v>
      </c>
      <c r="R56" s="11">
        <v>8920.7999999999993</v>
      </c>
      <c r="S56" s="22">
        <v>865.2</v>
      </c>
      <c r="T56" s="32">
        <v>-865.2</v>
      </c>
      <c r="U56" s="33"/>
      <c r="V56" s="34">
        <f t="shared" si="1"/>
        <v>8055.5999999999995</v>
      </c>
      <c r="W56" s="48" t="s">
        <v>236</v>
      </c>
    </row>
    <row r="57" spans="1:23" hidden="1" x14ac:dyDescent="0.2">
      <c r="A57" s="12" t="s">
        <v>77</v>
      </c>
      <c r="B57" s="13"/>
      <c r="C57" s="14"/>
      <c r="D57" s="13"/>
      <c r="E57" s="13"/>
      <c r="F57" s="13"/>
      <c r="G57" s="13"/>
      <c r="H57" s="13"/>
      <c r="I57" s="13"/>
      <c r="J57" s="14"/>
      <c r="K57" s="15">
        <v>1464901.84</v>
      </c>
      <c r="L57" s="15">
        <v>3076746.44</v>
      </c>
      <c r="M57" s="15">
        <v>2115492.44</v>
      </c>
      <c r="N57" s="15">
        <v>770280.78</v>
      </c>
      <c r="O57" s="15">
        <v>3905468.9</v>
      </c>
      <c r="P57" s="15">
        <v>118805</v>
      </c>
      <c r="Q57" s="15">
        <v>173268.44</v>
      </c>
      <c r="R57" s="15">
        <v>4967823.12</v>
      </c>
      <c r="S57" s="23">
        <v>3502921.28</v>
      </c>
      <c r="T57" s="32"/>
      <c r="U57" s="33"/>
      <c r="V57" s="34">
        <f t="shared" si="1"/>
        <v>4967823.12</v>
      </c>
      <c r="W57" s="24"/>
    </row>
    <row r="58" spans="1:23" ht="45" hidden="1" outlineLevel="1" x14ac:dyDescent="0.2">
      <c r="A58" s="9" t="s">
        <v>93</v>
      </c>
      <c r="B58" s="9" t="s">
        <v>94</v>
      </c>
      <c r="C58" s="10" t="s">
        <v>95</v>
      </c>
      <c r="D58" s="9" t="s">
        <v>24</v>
      </c>
      <c r="E58" s="9" t="s">
        <v>25</v>
      </c>
      <c r="F58" s="9" t="s">
        <v>96</v>
      </c>
      <c r="G58" s="9" t="s">
        <v>97</v>
      </c>
      <c r="H58" s="9" t="s">
        <v>27</v>
      </c>
      <c r="I58" s="9" t="s">
        <v>98</v>
      </c>
      <c r="J58" s="10" t="s">
        <v>99</v>
      </c>
      <c r="K58" s="11">
        <v>58338.59</v>
      </c>
      <c r="L58" s="11">
        <v>167813.41</v>
      </c>
      <c r="M58" s="11">
        <v>496210</v>
      </c>
      <c r="N58" s="11">
        <v>49038</v>
      </c>
      <c r="O58" s="11">
        <v>59038</v>
      </c>
      <c r="P58" s="11">
        <v>59038</v>
      </c>
      <c r="Q58" s="11">
        <v>59038</v>
      </c>
      <c r="R58" s="11">
        <v>226152</v>
      </c>
      <c r="S58" s="22">
        <v>167813.41</v>
      </c>
      <c r="T58" s="32"/>
      <c r="U58" s="33"/>
      <c r="V58" s="34">
        <f t="shared" si="1"/>
        <v>226152</v>
      </c>
      <c r="W58" s="24"/>
    </row>
    <row r="59" spans="1:23" ht="22.5" hidden="1" outlineLevel="1" x14ac:dyDescent="0.2">
      <c r="A59" s="9" t="s">
        <v>93</v>
      </c>
      <c r="B59" s="9" t="s">
        <v>94</v>
      </c>
      <c r="C59" s="10"/>
      <c r="D59" s="9" t="s">
        <v>24</v>
      </c>
      <c r="E59" s="9" t="s">
        <v>30</v>
      </c>
      <c r="F59" s="9" t="s">
        <v>96</v>
      </c>
      <c r="G59" s="9" t="s">
        <v>97</v>
      </c>
      <c r="H59" s="9" t="s">
        <v>27</v>
      </c>
      <c r="I59" s="9" t="s">
        <v>98</v>
      </c>
      <c r="J59" s="10" t="s">
        <v>99</v>
      </c>
      <c r="K59" s="11">
        <v>2985.4</v>
      </c>
      <c r="L59" s="11">
        <v>7014.6</v>
      </c>
      <c r="M59" s="11">
        <v>0</v>
      </c>
      <c r="N59" s="11">
        <v>10000</v>
      </c>
      <c r="O59" s="11">
        <v>0</v>
      </c>
      <c r="P59" s="11">
        <v>0</v>
      </c>
      <c r="Q59" s="11">
        <v>0</v>
      </c>
      <c r="R59" s="11">
        <v>10000</v>
      </c>
      <c r="S59" s="22">
        <v>7014.6</v>
      </c>
      <c r="T59" s="32"/>
      <c r="U59" s="33"/>
      <c r="V59" s="34">
        <f t="shared" si="1"/>
        <v>10000</v>
      </c>
      <c r="W59" s="24"/>
    </row>
    <row r="60" spans="1:23" ht="22.5" hidden="1" outlineLevel="1" x14ac:dyDescent="0.2">
      <c r="A60" s="9" t="s">
        <v>93</v>
      </c>
      <c r="B60" s="9" t="s">
        <v>94</v>
      </c>
      <c r="C60" s="10"/>
      <c r="D60" s="9" t="s">
        <v>31</v>
      </c>
      <c r="E60" s="9" t="s">
        <v>32</v>
      </c>
      <c r="F60" s="9" t="s">
        <v>96</v>
      </c>
      <c r="G60" s="9" t="s">
        <v>97</v>
      </c>
      <c r="H60" s="9" t="s">
        <v>27</v>
      </c>
      <c r="I60" s="9" t="s">
        <v>98</v>
      </c>
      <c r="J60" s="10" t="s">
        <v>99</v>
      </c>
      <c r="K60" s="11">
        <v>17616.13</v>
      </c>
      <c r="L60" s="11">
        <v>53701.87</v>
      </c>
      <c r="M60" s="11">
        <v>149860</v>
      </c>
      <c r="N60" s="11">
        <v>17829.5</v>
      </c>
      <c r="O60" s="11">
        <v>17829.5</v>
      </c>
      <c r="P60" s="11">
        <v>17829.5</v>
      </c>
      <c r="Q60" s="11">
        <v>17829.5</v>
      </c>
      <c r="R60" s="11">
        <v>71318</v>
      </c>
      <c r="S60" s="22">
        <v>53701.87</v>
      </c>
      <c r="T60" s="32"/>
      <c r="U60" s="33"/>
      <c r="V60" s="34">
        <f t="shared" si="1"/>
        <v>71318</v>
      </c>
      <c r="W60" s="24"/>
    </row>
    <row r="61" spans="1:23" ht="22.5" hidden="1" outlineLevel="1" x14ac:dyDescent="0.2">
      <c r="A61" s="9" t="s">
        <v>93</v>
      </c>
      <c r="B61" s="9" t="s">
        <v>94</v>
      </c>
      <c r="C61" s="10"/>
      <c r="D61" s="9" t="s">
        <v>35</v>
      </c>
      <c r="E61" s="9" t="s">
        <v>40</v>
      </c>
      <c r="F61" s="9" t="s">
        <v>96</v>
      </c>
      <c r="G61" s="9" t="s">
        <v>97</v>
      </c>
      <c r="H61" s="9" t="s">
        <v>27</v>
      </c>
      <c r="I61" s="9" t="s">
        <v>98</v>
      </c>
      <c r="J61" s="10" t="s">
        <v>99</v>
      </c>
      <c r="K61" s="11">
        <v>0</v>
      </c>
      <c r="L61" s="11">
        <v>0</v>
      </c>
      <c r="M61" s="11">
        <v>3660</v>
      </c>
      <c r="N61" s="11">
        <v>550</v>
      </c>
      <c r="O61" s="11">
        <v>10</v>
      </c>
      <c r="P61" s="11">
        <v>550</v>
      </c>
      <c r="Q61" s="11">
        <v>550</v>
      </c>
      <c r="R61" s="11">
        <v>1660</v>
      </c>
      <c r="S61" s="22">
        <v>1660</v>
      </c>
      <c r="T61" s="32"/>
      <c r="U61" s="33"/>
      <c r="V61" s="34">
        <f t="shared" si="1"/>
        <v>1660</v>
      </c>
      <c r="W61" s="24"/>
    </row>
    <row r="62" spans="1:23" ht="22.5" hidden="1" outlineLevel="1" x14ac:dyDescent="0.2">
      <c r="A62" s="9" t="s">
        <v>93</v>
      </c>
      <c r="B62" s="9" t="s">
        <v>94</v>
      </c>
      <c r="C62" s="10"/>
      <c r="D62" s="9" t="s">
        <v>41</v>
      </c>
      <c r="E62" s="9" t="s">
        <v>36</v>
      </c>
      <c r="F62" s="9" t="s">
        <v>96</v>
      </c>
      <c r="G62" s="9" t="s">
        <v>97</v>
      </c>
      <c r="H62" s="9" t="s">
        <v>27</v>
      </c>
      <c r="I62" s="9" t="s">
        <v>98</v>
      </c>
      <c r="J62" s="10" t="s">
        <v>99</v>
      </c>
      <c r="K62" s="11">
        <v>0</v>
      </c>
      <c r="L62" s="11">
        <v>0</v>
      </c>
      <c r="M62" s="11">
        <v>1500</v>
      </c>
      <c r="N62" s="11">
        <v>125</v>
      </c>
      <c r="O62" s="11">
        <v>125</v>
      </c>
      <c r="P62" s="11">
        <v>125</v>
      </c>
      <c r="Q62" s="11">
        <v>125</v>
      </c>
      <c r="R62" s="11">
        <v>500</v>
      </c>
      <c r="S62" s="22">
        <v>500</v>
      </c>
      <c r="T62" s="32"/>
      <c r="U62" s="33"/>
      <c r="V62" s="34">
        <f t="shared" si="1"/>
        <v>500</v>
      </c>
      <c r="W62" s="24"/>
    </row>
    <row r="63" spans="1:23" ht="22.5" hidden="1" outlineLevel="1" x14ac:dyDescent="0.2">
      <c r="A63" s="9" t="s">
        <v>93</v>
      </c>
      <c r="B63" s="9" t="s">
        <v>94</v>
      </c>
      <c r="C63" s="10"/>
      <c r="D63" s="9" t="s">
        <v>41</v>
      </c>
      <c r="E63" s="9" t="s">
        <v>40</v>
      </c>
      <c r="F63" s="9" t="s">
        <v>96</v>
      </c>
      <c r="G63" s="9" t="s">
        <v>97</v>
      </c>
      <c r="H63" s="9" t="s">
        <v>27</v>
      </c>
      <c r="I63" s="9" t="s">
        <v>98</v>
      </c>
      <c r="J63" s="10" t="s">
        <v>99</v>
      </c>
      <c r="K63" s="11">
        <v>4970</v>
      </c>
      <c r="L63" s="11">
        <v>0</v>
      </c>
      <c r="M63" s="11">
        <v>19330</v>
      </c>
      <c r="N63" s="11">
        <v>1107.5</v>
      </c>
      <c r="O63" s="11">
        <v>3862.5</v>
      </c>
      <c r="P63" s="11">
        <v>0</v>
      </c>
      <c r="Q63" s="11">
        <v>0</v>
      </c>
      <c r="R63" s="11">
        <v>4970</v>
      </c>
      <c r="S63" s="22">
        <v>0</v>
      </c>
      <c r="T63" s="32"/>
      <c r="U63" s="33"/>
      <c r="V63" s="34">
        <f t="shared" si="1"/>
        <v>4970</v>
      </c>
      <c r="W63" s="24"/>
    </row>
    <row r="64" spans="1:23" hidden="1" x14ac:dyDescent="0.2">
      <c r="A64" s="12" t="s">
        <v>93</v>
      </c>
      <c r="B64" s="13"/>
      <c r="C64" s="14"/>
      <c r="D64" s="13"/>
      <c r="E64" s="13"/>
      <c r="F64" s="13"/>
      <c r="G64" s="13"/>
      <c r="H64" s="13"/>
      <c r="I64" s="13"/>
      <c r="J64" s="14"/>
      <c r="K64" s="15">
        <v>83910.12</v>
      </c>
      <c r="L64" s="15">
        <v>228529.88</v>
      </c>
      <c r="M64" s="15">
        <v>670560</v>
      </c>
      <c r="N64" s="15">
        <v>78650</v>
      </c>
      <c r="O64" s="15">
        <v>80865</v>
      </c>
      <c r="P64" s="15">
        <v>77542.5</v>
      </c>
      <c r="Q64" s="15">
        <v>77542.5</v>
      </c>
      <c r="R64" s="15">
        <v>314600</v>
      </c>
      <c r="S64" s="23">
        <v>230689.88</v>
      </c>
      <c r="T64" s="32"/>
      <c r="U64" s="33"/>
      <c r="V64" s="34">
        <f t="shared" si="1"/>
        <v>314600</v>
      </c>
      <c r="W64" s="24"/>
    </row>
    <row r="65" spans="1:23" ht="45" hidden="1" outlineLevel="1" x14ac:dyDescent="0.2">
      <c r="A65" s="9" t="s">
        <v>100</v>
      </c>
      <c r="B65" s="9" t="s">
        <v>101</v>
      </c>
      <c r="C65" s="10" t="s">
        <v>102</v>
      </c>
      <c r="D65" s="9" t="s">
        <v>41</v>
      </c>
      <c r="E65" s="9" t="s">
        <v>40</v>
      </c>
      <c r="F65" s="9" t="s">
        <v>26</v>
      </c>
      <c r="G65" s="9" t="s">
        <v>26</v>
      </c>
      <c r="H65" s="9" t="s">
        <v>27</v>
      </c>
      <c r="I65" s="9" t="s">
        <v>28</v>
      </c>
      <c r="J65" s="10" t="s">
        <v>103</v>
      </c>
      <c r="K65" s="11">
        <v>0</v>
      </c>
      <c r="L65" s="11">
        <v>0</v>
      </c>
      <c r="M65" s="11">
        <v>6000</v>
      </c>
      <c r="N65" s="11">
        <v>0</v>
      </c>
      <c r="O65" s="11">
        <v>0</v>
      </c>
      <c r="P65" s="11">
        <v>0</v>
      </c>
      <c r="Q65" s="11">
        <v>2000</v>
      </c>
      <c r="R65" s="11">
        <v>2000</v>
      </c>
      <c r="S65" s="22">
        <v>2000</v>
      </c>
      <c r="T65" s="32"/>
      <c r="U65" s="33"/>
      <c r="V65" s="34">
        <f t="shared" si="1"/>
        <v>2000</v>
      </c>
      <c r="W65" s="24"/>
    </row>
    <row r="66" spans="1:23" hidden="1" x14ac:dyDescent="0.2">
      <c r="A66" s="12" t="s">
        <v>100</v>
      </c>
      <c r="B66" s="13"/>
      <c r="C66" s="14"/>
      <c r="D66" s="13"/>
      <c r="E66" s="13"/>
      <c r="F66" s="13"/>
      <c r="G66" s="13"/>
      <c r="H66" s="13"/>
      <c r="I66" s="13"/>
      <c r="J66" s="14"/>
      <c r="K66" s="15">
        <v>0</v>
      </c>
      <c r="L66" s="15">
        <v>0</v>
      </c>
      <c r="M66" s="15">
        <v>6000</v>
      </c>
      <c r="N66" s="15">
        <v>0</v>
      </c>
      <c r="O66" s="15">
        <v>0</v>
      </c>
      <c r="P66" s="15">
        <v>0</v>
      </c>
      <c r="Q66" s="15">
        <v>2000</v>
      </c>
      <c r="R66" s="15">
        <v>2000</v>
      </c>
      <c r="S66" s="23">
        <v>2000</v>
      </c>
      <c r="T66" s="32"/>
      <c r="U66" s="33"/>
      <c r="V66" s="34">
        <f t="shared" si="1"/>
        <v>2000</v>
      </c>
      <c r="W66" s="24"/>
    </row>
    <row r="67" spans="1:23" ht="45" hidden="1" outlineLevel="1" x14ac:dyDescent="0.2">
      <c r="A67" s="9" t="s">
        <v>104</v>
      </c>
      <c r="B67" s="9" t="s">
        <v>105</v>
      </c>
      <c r="C67" s="10" t="s">
        <v>106</v>
      </c>
      <c r="D67" s="9" t="s">
        <v>41</v>
      </c>
      <c r="E67" s="9" t="s">
        <v>40</v>
      </c>
      <c r="F67" s="9" t="s">
        <v>26</v>
      </c>
      <c r="G67" s="9" t="s">
        <v>26</v>
      </c>
      <c r="H67" s="9" t="s">
        <v>27</v>
      </c>
      <c r="I67" s="9" t="s">
        <v>28</v>
      </c>
      <c r="J67" s="10" t="s">
        <v>107</v>
      </c>
      <c r="K67" s="11">
        <v>0</v>
      </c>
      <c r="L67" s="11">
        <v>0</v>
      </c>
      <c r="M67" s="11">
        <v>6930</v>
      </c>
      <c r="N67" s="11">
        <v>0</v>
      </c>
      <c r="O67" s="11">
        <v>0</v>
      </c>
      <c r="P67" s="11">
        <v>0</v>
      </c>
      <c r="Q67" s="11">
        <v>2310</v>
      </c>
      <c r="R67" s="11">
        <v>2310</v>
      </c>
      <c r="S67" s="22">
        <v>2310</v>
      </c>
      <c r="T67" s="32"/>
      <c r="U67" s="33"/>
      <c r="V67" s="34">
        <f t="shared" si="1"/>
        <v>2310</v>
      </c>
      <c r="W67" s="24"/>
    </row>
    <row r="68" spans="1:23" ht="33.75" hidden="1" outlineLevel="1" x14ac:dyDescent="0.2">
      <c r="A68" s="9" t="s">
        <v>104</v>
      </c>
      <c r="B68" s="9" t="s">
        <v>108</v>
      </c>
      <c r="C68" s="10" t="s">
        <v>109</v>
      </c>
      <c r="D68" s="9" t="s">
        <v>41</v>
      </c>
      <c r="E68" s="9" t="s">
        <v>37</v>
      </c>
      <c r="F68" s="9" t="s">
        <v>26</v>
      </c>
      <c r="G68" s="9" t="s">
        <v>26</v>
      </c>
      <c r="H68" s="9" t="s">
        <v>27</v>
      </c>
      <c r="I68" s="9" t="s">
        <v>28</v>
      </c>
      <c r="J68" s="10" t="s">
        <v>110</v>
      </c>
      <c r="K68" s="11">
        <v>0</v>
      </c>
      <c r="L68" s="11">
        <v>0</v>
      </c>
      <c r="M68" s="11">
        <v>270000</v>
      </c>
      <c r="N68" s="11">
        <v>0</v>
      </c>
      <c r="O68" s="11">
        <v>20000</v>
      </c>
      <c r="P68" s="11">
        <v>0</v>
      </c>
      <c r="Q68" s="11">
        <v>70000</v>
      </c>
      <c r="R68" s="11">
        <v>90000</v>
      </c>
      <c r="S68" s="22">
        <v>90000</v>
      </c>
      <c r="T68" s="32"/>
      <c r="U68" s="33"/>
      <c r="V68" s="34">
        <f t="shared" si="1"/>
        <v>90000</v>
      </c>
      <c r="W68" s="24"/>
    </row>
    <row r="69" spans="1:23" hidden="1" outlineLevel="1" x14ac:dyDescent="0.2">
      <c r="A69" s="9" t="s">
        <v>104</v>
      </c>
      <c r="B69" s="9" t="s">
        <v>108</v>
      </c>
      <c r="C69" s="10"/>
      <c r="D69" s="9" t="s">
        <v>41</v>
      </c>
      <c r="E69" s="9" t="s">
        <v>38</v>
      </c>
      <c r="F69" s="9" t="s">
        <v>26</v>
      </c>
      <c r="G69" s="9" t="s">
        <v>26</v>
      </c>
      <c r="H69" s="9" t="s">
        <v>27</v>
      </c>
      <c r="I69" s="9" t="s">
        <v>28</v>
      </c>
      <c r="J69" s="10" t="s">
        <v>110</v>
      </c>
      <c r="K69" s="11">
        <v>0</v>
      </c>
      <c r="L69" s="11">
        <v>0</v>
      </c>
      <c r="M69" s="11">
        <v>270000</v>
      </c>
      <c r="N69" s="11">
        <v>0</v>
      </c>
      <c r="O69" s="11">
        <v>20000</v>
      </c>
      <c r="P69" s="11">
        <v>0</v>
      </c>
      <c r="Q69" s="11">
        <v>70000</v>
      </c>
      <c r="R69" s="11">
        <v>90000</v>
      </c>
      <c r="S69" s="22">
        <v>90000</v>
      </c>
      <c r="T69" s="32"/>
      <c r="U69" s="33"/>
      <c r="V69" s="34">
        <f t="shared" si="1"/>
        <v>90000</v>
      </c>
      <c r="W69" s="24"/>
    </row>
    <row r="70" spans="1:23" hidden="1" outlineLevel="1" x14ac:dyDescent="0.2">
      <c r="A70" s="9" t="s">
        <v>104</v>
      </c>
      <c r="B70" s="9" t="s">
        <v>108</v>
      </c>
      <c r="C70" s="10"/>
      <c r="D70" s="9" t="s">
        <v>41</v>
      </c>
      <c r="E70" s="9" t="s">
        <v>40</v>
      </c>
      <c r="F70" s="9" t="s">
        <v>26</v>
      </c>
      <c r="G70" s="9" t="s">
        <v>26</v>
      </c>
      <c r="H70" s="9" t="s">
        <v>27</v>
      </c>
      <c r="I70" s="9" t="s">
        <v>28</v>
      </c>
      <c r="J70" s="10" t="s">
        <v>110</v>
      </c>
      <c r="K70" s="11">
        <v>0</v>
      </c>
      <c r="L70" s="11">
        <v>0</v>
      </c>
      <c r="M70" s="11">
        <v>18900</v>
      </c>
      <c r="N70" s="11">
        <v>0</v>
      </c>
      <c r="O70" s="11">
        <v>0</v>
      </c>
      <c r="P70" s="11">
        <v>0</v>
      </c>
      <c r="Q70" s="11">
        <v>6300</v>
      </c>
      <c r="R70" s="11">
        <v>6300</v>
      </c>
      <c r="S70" s="22">
        <v>6300</v>
      </c>
      <c r="T70" s="32"/>
      <c r="U70" s="33"/>
      <c r="V70" s="34">
        <f t="shared" si="1"/>
        <v>6300</v>
      </c>
      <c r="W70" s="24"/>
    </row>
    <row r="71" spans="1:23" ht="33.75" hidden="1" outlineLevel="1" x14ac:dyDescent="0.2">
      <c r="A71" s="9" t="s">
        <v>104</v>
      </c>
      <c r="B71" s="9" t="s">
        <v>111</v>
      </c>
      <c r="C71" s="10" t="s">
        <v>112</v>
      </c>
      <c r="D71" s="9" t="s">
        <v>41</v>
      </c>
      <c r="E71" s="9" t="s">
        <v>39</v>
      </c>
      <c r="F71" s="9" t="s">
        <v>26</v>
      </c>
      <c r="G71" s="9" t="s">
        <v>26</v>
      </c>
      <c r="H71" s="9" t="s">
        <v>27</v>
      </c>
      <c r="I71" s="9" t="s">
        <v>28</v>
      </c>
      <c r="J71" s="10" t="s">
        <v>113</v>
      </c>
      <c r="K71" s="11">
        <v>0</v>
      </c>
      <c r="L71" s="11">
        <v>0</v>
      </c>
      <c r="M71" s="11">
        <v>959008</v>
      </c>
      <c r="N71" s="11">
        <v>0</v>
      </c>
      <c r="O71" s="11">
        <v>0</v>
      </c>
      <c r="P71" s="11">
        <v>0</v>
      </c>
      <c r="Q71" s="11">
        <v>0</v>
      </c>
      <c r="R71" s="11">
        <v>0</v>
      </c>
      <c r="S71" s="22">
        <v>0</v>
      </c>
      <c r="T71" s="32"/>
      <c r="U71" s="33"/>
      <c r="V71" s="34">
        <f t="shared" si="1"/>
        <v>0</v>
      </c>
      <c r="W71" s="24"/>
    </row>
    <row r="72" spans="1:23" hidden="1" outlineLevel="1" x14ac:dyDescent="0.2">
      <c r="A72" s="9" t="s">
        <v>104</v>
      </c>
      <c r="B72" s="9" t="s">
        <v>111</v>
      </c>
      <c r="C72" s="10"/>
      <c r="D72" s="9" t="s">
        <v>41</v>
      </c>
      <c r="E72" s="9" t="s">
        <v>40</v>
      </c>
      <c r="F72" s="9" t="s">
        <v>26</v>
      </c>
      <c r="G72" s="9" t="s">
        <v>26</v>
      </c>
      <c r="H72" s="9" t="s">
        <v>27</v>
      </c>
      <c r="I72" s="9" t="s">
        <v>28</v>
      </c>
      <c r="J72" s="10" t="s">
        <v>113</v>
      </c>
      <c r="K72" s="11">
        <v>0</v>
      </c>
      <c r="L72" s="11">
        <v>0</v>
      </c>
      <c r="M72" s="11">
        <v>3000</v>
      </c>
      <c r="N72" s="11">
        <v>0</v>
      </c>
      <c r="O72" s="11">
        <v>0</v>
      </c>
      <c r="P72" s="11">
        <v>0</v>
      </c>
      <c r="Q72" s="11">
        <v>1000</v>
      </c>
      <c r="R72" s="11">
        <v>1000</v>
      </c>
      <c r="S72" s="22">
        <v>1000</v>
      </c>
      <c r="T72" s="32"/>
      <c r="U72" s="33"/>
      <c r="V72" s="34">
        <f t="shared" si="1"/>
        <v>1000</v>
      </c>
      <c r="W72" s="24"/>
    </row>
    <row r="73" spans="1:23" hidden="1" x14ac:dyDescent="0.2">
      <c r="A73" s="12" t="s">
        <v>104</v>
      </c>
      <c r="B73" s="13"/>
      <c r="C73" s="14"/>
      <c r="D73" s="13"/>
      <c r="E73" s="13"/>
      <c r="F73" s="13"/>
      <c r="G73" s="13"/>
      <c r="H73" s="13"/>
      <c r="I73" s="13"/>
      <c r="J73" s="14"/>
      <c r="K73" s="15">
        <v>0</v>
      </c>
      <c r="L73" s="15">
        <v>0</v>
      </c>
      <c r="M73" s="15">
        <v>1527838</v>
      </c>
      <c r="N73" s="15">
        <v>0</v>
      </c>
      <c r="O73" s="15">
        <v>40000</v>
      </c>
      <c r="P73" s="15">
        <v>0</v>
      </c>
      <c r="Q73" s="15">
        <v>149610</v>
      </c>
      <c r="R73" s="15">
        <v>189610</v>
      </c>
      <c r="S73" s="23">
        <v>189610</v>
      </c>
      <c r="T73" s="32"/>
      <c r="U73" s="33"/>
      <c r="V73" s="34">
        <f t="shared" si="1"/>
        <v>189610</v>
      </c>
      <c r="W73" s="24"/>
    </row>
    <row r="74" spans="1:23" ht="45" hidden="1" outlineLevel="1" x14ac:dyDescent="0.2">
      <c r="A74" s="9" t="s">
        <v>114</v>
      </c>
      <c r="B74" s="9" t="s">
        <v>115</v>
      </c>
      <c r="C74" s="10" t="s">
        <v>116</v>
      </c>
      <c r="D74" s="9" t="s">
        <v>41</v>
      </c>
      <c r="E74" s="9" t="s">
        <v>37</v>
      </c>
      <c r="F74" s="9" t="s">
        <v>26</v>
      </c>
      <c r="G74" s="9" t="s">
        <v>26</v>
      </c>
      <c r="H74" s="9" t="s">
        <v>27</v>
      </c>
      <c r="I74" s="9" t="s">
        <v>28</v>
      </c>
      <c r="J74" s="10" t="s">
        <v>117</v>
      </c>
      <c r="K74" s="11">
        <v>806500</v>
      </c>
      <c r="L74" s="11">
        <v>3500</v>
      </c>
      <c r="M74" s="11">
        <v>1800000</v>
      </c>
      <c r="N74" s="11">
        <v>810000</v>
      </c>
      <c r="O74" s="11">
        <v>0</v>
      </c>
      <c r="P74" s="11">
        <v>0</v>
      </c>
      <c r="Q74" s="11">
        <v>0</v>
      </c>
      <c r="R74" s="11">
        <v>810000</v>
      </c>
      <c r="S74" s="22">
        <v>3500</v>
      </c>
      <c r="T74" s="32"/>
      <c r="U74" s="33"/>
      <c r="V74" s="34">
        <f t="shared" si="1"/>
        <v>810000</v>
      </c>
      <c r="W74" s="24"/>
    </row>
    <row r="75" spans="1:23" hidden="1" outlineLevel="1" x14ac:dyDescent="0.2">
      <c r="A75" s="9" t="s">
        <v>114</v>
      </c>
      <c r="B75" s="9" t="s">
        <v>115</v>
      </c>
      <c r="C75" s="10"/>
      <c r="D75" s="9" t="s">
        <v>41</v>
      </c>
      <c r="E75" s="9" t="s">
        <v>37</v>
      </c>
      <c r="F75" s="9" t="s">
        <v>85</v>
      </c>
      <c r="G75" s="9" t="s">
        <v>26</v>
      </c>
      <c r="H75" s="9" t="s">
        <v>27</v>
      </c>
      <c r="I75" s="9" t="s">
        <v>28</v>
      </c>
      <c r="J75" s="10" t="s">
        <v>117</v>
      </c>
      <c r="K75" s="11">
        <v>589800</v>
      </c>
      <c r="L75" s="11">
        <v>40400</v>
      </c>
      <c r="M75" s="11">
        <v>832.68</v>
      </c>
      <c r="N75" s="11">
        <v>0</v>
      </c>
      <c r="O75" s="11">
        <v>631032.68000000005</v>
      </c>
      <c r="P75" s="11">
        <v>0</v>
      </c>
      <c r="Q75" s="11">
        <v>0</v>
      </c>
      <c r="R75" s="11">
        <v>631032.68000000005</v>
      </c>
      <c r="S75" s="22">
        <v>41232.68</v>
      </c>
      <c r="T75" s="32"/>
      <c r="U75" s="33"/>
      <c r="V75" s="34">
        <f t="shared" si="1"/>
        <v>631032.68000000005</v>
      </c>
      <c r="W75" s="24"/>
    </row>
    <row r="76" spans="1:23" ht="45" hidden="1" outlineLevel="1" x14ac:dyDescent="0.2">
      <c r="A76" s="9" t="s">
        <v>114</v>
      </c>
      <c r="B76" s="9" t="s">
        <v>118</v>
      </c>
      <c r="C76" s="10" t="s">
        <v>119</v>
      </c>
      <c r="D76" s="9" t="s">
        <v>41</v>
      </c>
      <c r="E76" s="9" t="s">
        <v>38</v>
      </c>
      <c r="F76" s="9" t="s">
        <v>26</v>
      </c>
      <c r="G76" s="9" t="s">
        <v>26</v>
      </c>
      <c r="H76" s="9" t="s">
        <v>27</v>
      </c>
      <c r="I76" s="9" t="s">
        <v>28</v>
      </c>
      <c r="J76" s="10" t="s">
        <v>117</v>
      </c>
      <c r="K76" s="11">
        <v>0</v>
      </c>
      <c r="L76" s="11">
        <v>0</v>
      </c>
      <c r="M76" s="11">
        <v>550000</v>
      </c>
      <c r="N76" s="11">
        <v>0</v>
      </c>
      <c r="O76" s="11">
        <v>0</v>
      </c>
      <c r="P76" s="11">
        <v>0</v>
      </c>
      <c r="Q76" s="11">
        <v>150000</v>
      </c>
      <c r="R76" s="11">
        <v>150000</v>
      </c>
      <c r="S76" s="22">
        <v>150000</v>
      </c>
      <c r="T76" s="32"/>
      <c r="U76" s="33"/>
      <c r="V76" s="34">
        <f t="shared" si="1"/>
        <v>150000</v>
      </c>
      <c r="W76" s="24"/>
    </row>
    <row r="77" spans="1:23" ht="45" hidden="1" outlineLevel="1" x14ac:dyDescent="0.2">
      <c r="A77" s="9" t="s">
        <v>114</v>
      </c>
      <c r="B77" s="9" t="s">
        <v>120</v>
      </c>
      <c r="C77" s="10" t="s">
        <v>121</v>
      </c>
      <c r="D77" s="9" t="s">
        <v>41</v>
      </c>
      <c r="E77" s="9" t="s">
        <v>37</v>
      </c>
      <c r="F77" s="9" t="s">
        <v>26</v>
      </c>
      <c r="G77" s="9" t="s">
        <v>26</v>
      </c>
      <c r="H77" s="9" t="s">
        <v>27</v>
      </c>
      <c r="I77" s="9" t="s">
        <v>28</v>
      </c>
      <c r="J77" s="10" t="s">
        <v>117</v>
      </c>
      <c r="K77" s="11">
        <v>331529</v>
      </c>
      <c r="L77" s="11">
        <v>0</v>
      </c>
      <c r="M77" s="11">
        <v>3943730.74</v>
      </c>
      <c r="N77" s="11">
        <v>0</v>
      </c>
      <c r="O77" s="11">
        <v>332000</v>
      </c>
      <c r="P77" s="11">
        <v>222000</v>
      </c>
      <c r="Q77" s="11">
        <v>590259.74</v>
      </c>
      <c r="R77" s="11">
        <v>1144259.74</v>
      </c>
      <c r="S77" s="22">
        <v>812730.74</v>
      </c>
      <c r="T77" s="32"/>
      <c r="U77" s="33"/>
      <c r="V77" s="34">
        <f t="shared" ref="V77:V110" si="2">SUM(R77,T77)</f>
        <v>1144259.74</v>
      </c>
      <c r="W77" s="24"/>
    </row>
    <row r="78" spans="1:23" hidden="1" outlineLevel="1" x14ac:dyDescent="0.2">
      <c r="A78" s="9" t="s">
        <v>114</v>
      </c>
      <c r="B78" s="9" t="s">
        <v>120</v>
      </c>
      <c r="C78" s="10"/>
      <c r="D78" s="9" t="s">
        <v>41</v>
      </c>
      <c r="E78" s="9" t="s">
        <v>38</v>
      </c>
      <c r="F78" s="9" t="s">
        <v>26</v>
      </c>
      <c r="G78" s="9" t="s">
        <v>26</v>
      </c>
      <c r="H78" s="9" t="s">
        <v>27</v>
      </c>
      <c r="I78" s="9" t="s">
        <v>28</v>
      </c>
      <c r="J78" s="10" t="s">
        <v>117</v>
      </c>
      <c r="K78" s="11">
        <v>0</v>
      </c>
      <c r="L78" s="11">
        <v>0</v>
      </c>
      <c r="M78" s="11">
        <v>120000</v>
      </c>
      <c r="N78" s="11">
        <v>0</v>
      </c>
      <c r="O78" s="11">
        <v>0</v>
      </c>
      <c r="P78" s="11">
        <v>0</v>
      </c>
      <c r="Q78" s="11">
        <v>0</v>
      </c>
      <c r="R78" s="11">
        <v>0</v>
      </c>
      <c r="S78" s="22">
        <v>0</v>
      </c>
      <c r="T78" s="32"/>
      <c r="U78" s="33"/>
      <c r="V78" s="34">
        <f t="shared" si="2"/>
        <v>0</v>
      </c>
      <c r="W78" s="24"/>
    </row>
    <row r="79" spans="1:23" ht="33.75" hidden="1" outlineLevel="1" x14ac:dyDescent="0.2">
      <c r="A79" s="9" t="s">
        <v>114</v>
      </c>
      <c r="B79" s="9" t="s">
        <v>122</v>
      </c>
      <c r="C79" s="10" t="s">
        <v>123</v>
      </c>
      <c r="D79" s="9" t="s">
        <v>41</v>
      </c>
      <c r="E79" s="9" t="s">
        <v>39</v>
      </c>
      <c r="F79" s="9" t="s">
        <v>26</v>
      </c>
      <c r="G79" s="9" t="s">
        <v>26</v>
      </c>
      <c r="H79" s="9" t="s">
        <v>27</v>
      </c>
      <c r="I79" s="9" t="s">
        <v>28</v>
      </c>
      <c r="J79" s="10" t="s">
        <v>117</v>
      </c>
      <c r="K79" s="11">
        <v>0</v>
      </c>
      <c r="L79" s="11">
        <v>0</v>
      </c>
      <c r="M79" s="11">
        <v>69900</v>
      </c>
      <c r="N79" s="11">
        <v>0</v>
      </c>
      <c r="O79" s="11">
        <v>0</v>
      </c>
      <c r="P79" s="11">
        <v>0</v>
      </c>
      <c r="Q79" s="11">
        <v>69900</v>
      </c>
      <c r="R79" s="11">
        <v>69900</v>
      </c>
      <c r="S79" s="22">
        <v>69900</v>
      </c>
      <c r="T79" s="32"/>
      <c r="U79" s="33"/>
      <c r="V79" s="34">
        <f t="shared" si="2"/>
        <v>69900</v>
      </c>
      <c r="W79" s="24"/>
    </row>
    <row r="80" spans="1:23" hidden="1" outlineLevel="1" x14ac:dyDescent="0.2">
      <c r="A80" s="9" t="s">
        <v>114</v>
      </c>
      <c r="B80" s="9" t="s">
        <v>122</v>
      </c>
      <c r="C80" s="10"/>
      <c r="D80" s="9" t="s">
        <v>41</v>
      </c>
      <c r="E80" s="9" t="s">
        <v>40</v>
      </c>
      <c r="F80" s="9" t="s">
        <v>26</v>
      </c>
      <c r="G80" s="9" t="s">
        <v>26</v>
      </c>
      <c r="H80" s="9" t="s">
        <v>27</v>
      </c>
      <c r="I80" s="9" t="s">
        <v>28</v>
      </c>
      <c r="J80" s="10" t="s">
        <v>117</v>
      </c>
      <c r="K80" s="11">
        <v>30012.28</v>
      </c>
      <c r="L80" s="11">
        <v>0</v>
      </c>
      <c r="M80" s="11">
        <v>400087.72</v>
      </c>
      <c r="N80" s="11">
        <v>0</v>
      </c>
      <c r="O80" s="11">
        <v>30100</v>
      </c>
      <c r="P80" s="11">
        <v>0</v>
      </c>
      <c r="Q80" s="11">
        <v>0</v>
      </c>
      <c r="R80" s="11">
        <v>30100</v>
      </c>
      <c r="S80" s="22">
        <v>87.72</v>
      </c>
      <c r="T80" s="32"/>
      <c r="U80" s="33"/>
      <c r="V80" s="34">
        <f t="shared" si="2"/>
        <v>30100</v>
      </c>
      <c r="W80" s="24"/>
    </row>
    <row r="81" spans="1:23" ht="56.25" hidden="1" outlineLevel="1" x14ac:dyDescent="0.2">
      <c r="A81" s="9" t="s">
        <v>114</v>
      </c>
      <c r="B81" s="9" t="s">
        <v>124</v>
      </c>
      <c r="C81" s="10" t="s">
        <v>125</v>
      </c>
      <c r="D81" s="9" t="s">
        <v>84</v>
      </c>
      <c r="E81" s="9" t="s">
        <v>37</v>
      </c>
      <c r="F81" s="9" t="s">
        <v>26</v>
      </c>
      <c r="G81" s="9" t="s">
        <v>126</v>
      </c>
      <c r="H81" s="9" t="s">
        <v>27</v>
      </c>
      <c r="I81" s="9" t="s">
        <v>127</v>
      </c>
      <c r="J81" s="10" t="s">
        <v>117</v>
      </c>
      <c r="K81" s="11">
        <v>0</v>
      </c>
      <c r="L81" s="11">
        <v>5864402.5499999998</v>
      </c>
      <c r="M81" s="11">
        <v>0</v>
      </c>
      <c r="N81" s="11">
        <v>0</v>
      </c>
      <c r="O81" s="11">
        <v>0</v>
      </c>
      <c r="P81" s="11">
        <v>0</v>
      </c>
      <c r="Q81" s="11">
        <v>5864402.5499999998</v>
      </c>
      <c r="R81" s="11">
        <v>5864402.5499999998</v>
      </c>
      <c r="S81" s="22">
        <v>5864402.5499999998</v>
      </c>
      <c r="T81" s="32"/>
      <c r="U81" s="33"/>
      <c r="V81" s="34">
        <f t="shared" si="2"/>
        <v>5864402.5499999998</v>
      </c>
      <c r="W81" s="24"/>
    </row>
    <row r="82" spans="1:23" hidden="1" x14ac:dyDescent="0.2">
      <c r="A82" s="12" t="s">
        <v>114</v>
      </c>
      <c r="B82" s="13"/>
      <c r="C82" s="14"/>
      <c r="D82" s="13"/>
      <c r="E82" s="13"/>
      <c r="F82" s="13"/>
      <c r="G82" s="13"/>
      <c r="H82" s="13"/>
      <c r="I82" s="13"/>
      <c r="J82" s="14"/>
      <c r="K82" s="15">
        <v>1757841.28</v>
      </c>
      <c r="L82" s="15">
        <v>5908302.5499999998</v>
      </c>
      <c r="M82" s="15">
        <v>6884551.1399999997</v>
      </c>
      <c r="N82" s="15">
        <v>810000</v>
      </c>
      <c r="O82" s="15">
        <v>993132.68</v>
      </c>
      <c r="P82" s="15">
        <v>222000</v>
      </c>
      <c r="Q82" s="15">
        <v>6674562.29</v>
      </c>
      <c r="R82" s="15">
        <v>8699694.9700000007</v>
      </c>
      <c r="S82" s="23">
        <v>6941853.6900000004</v>
      </c>
      <c r="T82" s="32"/>
      <c r="U82" s="33"/>
      <c r="V82" s="34">
        <f t="shared" si="2"/>
        <v>8699694.9700000007</v>
      </c>
      <c r="W82" s="24"/>
    </row>
    <row r="83" spans="1:23" ht="89.25" x14ac:dyDescent="0.2">
      <c r="A83" s="9" t="s">
        <v>128</v>
      </c>
      <c r="B83" s="45" t="s">
        <v>228</v>
      </c>
      <c r="C83" s="47" t="s">
        <v>229</v>
      </c>
      <c r="D83" s="45" t="s">
        <v>41</v>
      </c>
      <c r="E83" s="45" t="s">
        <v>38</v>
      </c>
      <c r="F83" s="46" t="s">
        <v>26</v>
      </c>
      <c r="G83" s="46" t="s">
        <v>26</v>
      </c>
      <c r="H83" s="46" t="s">
        <v>27</v>
      </c>
      <c r="I83" s="46" t="s">
        <v>28</v>
      </c>
      <c r="J83" s="47" t="s">
        <v>227</v>
      </c>
      <c r="K83" s="35"/>
      <c r="L83" s="35"/>
      <c r="M83" s="35"/>
      <c r="N83" s="35"/>
      <c r="O83" s="35"/>
      <c r="P83" s="35"/>
      <c r="Q83" s="35"/>
      <c r="R83" s="35"/>
      <c r="S83" s="36"/>
      <c r="T83" s="32">
        <v>40000</v>
      </c>
      <c r="U83" s="33"/>
      <c r="V83" s="34">
        <f t="shared" si="2"/>
        <v>40000</v>
      </c>
      <c r="W83" s="48" t="s">
        <v>241</v>
      </c>
    </row>
    <row r="84" spans="1:23" ht="33.75" hidden="1" outlineLevel="1" x14ac:dyDescent="0.2">
      <c r="A84" s="9" t="s">
        <v>128</v>
      </c>
      <c r="B84" s="9" t="s">
        <v>129</v>
      </c>
      <c r="C84" s="10" t="s">
        <v>130</v>
      </c>
      <c r="D84" s="9" t="s">
        <v>41</v>
      </c>
      <c r="E84" s="9" t="s">
        <v>38</v>
      </c>
      <c r="F84" s="9" t="s">
        <v>26</v>
      </c>
      <c r="G84" s="9" t="s">
        <v>26</v>
      </c>
      <c r="H84" s="9" t="s">
        <v>27</v>
      </c>
      <c r="I84" s="9" t="s">
        <v>28</v>
      </c>
      <c r="J84" s="10" t="s">
        <v>131</v>
      </c>
      <c r="K84" s="11">
        <v>0</v>
      </c>
      <c r="L84" s="11">
        <v>0</v>
      </c>
      <c r="M84" s="11">
        <v>2000</v>
      </c>
      <c r="N84" s="11">
        <v>0</v>
      </c>
      <c r="O84" s="11">
        <v>0</v>
      </c>
      <c r="P84" s="11">
        <v>0</v>
      </c>
      <c r="Q84" s="11">
        <v>1000</v>
      </c>
      <c r="R84" s="11">
        <v>1000</v>
      </c>
      <c r="S84" s="22">
        <v>1000</v>
      </c>
      <c r="T84" s="32"/>
      <c r="U84" s="33"/>
      <c r="V84" s="34">
        <f t="shared" si="2"/>
        <v>1000</v>
      </c>
      <c r="W84" s="24"/>
    </row>
    <row r="85" spans="1:23" hidden="1" x14ac:dyDescent="0.2">
      <c r="A85" s="12" t="s">
        <v>128</v>
      </c>
      <c r="B85" s="13"/>
      <c r="C85" s="14"/>
      <c r="D85" s="13"/>
      <c r="E85" s="13"/>
      <c r="F85" s="13"/>
      <c r="G85" s="13"/>
      <c r="H85" s="13"/>
      <c r="I85" s="13"/>
      <c r="J85" s="14"/>
      <c r="K85" s="15">
        <v>0</v>
      </c>
      <c r="L85" s="15">
        <v>0</v>
      </c>
      <c r="M85" s="15">
        <v>2000</v>
      </c>
      <c r="N85" s="15">
        <v>0</v>
      </c>
      <c r="O85" s="15">
        <v>0</v>
      </c>
      <c r="P85" s="15">
        <v>0</v>
      </c>
      <c r="Q85" s="15">
        <v>1000</v>
      </c>
      <c r="R85" s="15">
        <v>1000</v>
      </c>
      <c r="S85" s="23">
        <v>1000</v>
      </c>
      <c r="T85" s="32"/>
      <c r="U85" s="33"/>
      <c r="V85" s="34">
        <f t="shared" si="2"/>
        <v>1000</v>
      </c>
      <c r="W85" s="24"/>
    </row>
    <row r="86" spans="1:23" ht="33.75" hidden="1" outlineLevel="1" x14ac:dyDescent="0.2">
      <c r="A86" s="9" t="s">
        <v>132</v>
      </c>
      <c r="B86" s="9" t="s">
        <v>133</v>
      </c>
      <c r="C86" s="10" t="s">
        <v>134</v>
      </c>
      <c r="D86" s="9" t="s">
        <v>41</v>
      </c>
      <c r="E86" s="9" t="s">
        <v>38</v>
      </c>
      <c r="F86" s="9" t="s">
        <v>26</v>
      </c>
      <c r="G86" s="9" t="s">
        <v>26</v>
      </c>
      <c r="H86" s="9" t="s">
        <v>27</v>
      </c>
      <c r="I86" s="9" t="s">
        <v>28</v>
      </c>
      <c r="J86" s="10" t="s">
        <v>135</v>
      </c>
      <c r="K86" s="11">
        <v>1057608.58</v>
      </c>
      <c r="L86" s="11">
        <v>0</v>
      </c>
      <c r="M86" s="11">
        <v>0</v>
      </c>
      <c r="N86" s="11">
        <v>1057608.58</v>
      </c>
      <c r="O86" s="11">
        <v>0</v>
      </c>
      <c r="P86" s="11">
        <v>0</v>
      </c>
      <c r="Q86" s="11">
        <v>0</v>
      </c>
      <c r="R86" s="11">
        <v>1057608.58</v>
      </c>
      <c r="S86" s="22">
        <v>0</v>
      </c>
      <c r="T86" s="32"/>
      <c r="U86" s="33"/>
      <c r="V86" s="34">
        <f t="shared" si="2"/>
        <v>1057608.58</v>
      </c>
      <c r="W86" s="24"/>
    </row>
    <row r="87" spans="1:23" ht="33.75" outlineLevel="1" x14ac:dyDescent="0.2">
      <c r="A87" s="9" t="s">
        <v>132</v>
      </c>
      <c r="B87" s="9" t="s">
        <v>136</v>
      </c>
      <c r="C87" s="10" t="s">
        <v>137</v>
      </c>
      <c r="D87" s="9" t="s">
        <v>41</v>
      </c>
      <c r="E87" s="9" t="s">
        <v>38</v>
      </c>
      <c r="F87" s="9" t="s">
        <v>26</v>
      </c>
      <c r="G87" s="9" t="s">
        <v>26</v>
      </c>
      <c r="H87" s="9" t="s">
        <v>27</v>
      </c>
      <c r="I87" s="9" t="s">
        <v>28</v>
      </c>
      <c r="J87" s="10" t="s">
        <v>135</v>
      </c>
      <c r="K87" s="11">
        <v>0</v>
      </c>
      <c r="L87" s="11">
        <v>0</v>
      </c>
      <c r="M87" s="11">
        <v>85000</v>
      </c>
      <c r="N87" s="11">
        <v>0</v>
      </c>
      <c r="O87" s="11">
        <v>0</v>
      </c>
      <c r="P87" s="11">
        <v>0</v>
      </c>
      <c r="Q87" s="11">
        <v>85000</v>
      </c>
      <c r="R87" s="11">
        <v>85000</v>
      </c>
      <c r="S87" s="22">
        <v>85000</v>
      </c>
      <c r="T87" s="32">
        <v>-50000</v>
      </c>
      <c r="U87" s="33"/>
      <c r="V87" s="34">
        <f t="shared" si="2"/>
        <v>35000</v>
      </c>
      <c r="W87" s="69" t="s">
        <v>231</v>
      </c>
    </row>
    <row r="88" spans="1:23" ht="56.25" hidden="1" customHeight="1" outlineLevel="1" x14ac:dyDescent="0.2">
      <c r="A88" s="9" t="s">
        <v>132</v>
      </c>
      <c r="B88" s="9" t="s">
        <v>138</v>
      </c>
      <c r="C88" s="10" t="s">
        <v>139</v>
      </c>
      <c r="D88" s="9" t="s">
        <v>41</v>
      </c>
      <c r="E88" s="9" t="s">
        <v>37</v>
      </c>
      <c r="F88" s="9" t="s">
        <v>26</v>
      </c>
      <c r="G88" s="9" t="s">
        <v>26</v>
      </c>
      <c r="H88" s="9" t="s">
        <v>27</v>
      </c>
      <c r="I88" s="9" t="s">
        <v>28</v>
      </c>
      <c r="J88" s="10" t="s">
        <v>135</v>
      </c>
      <c r="K88" s="11">
        <v>230949.74</v>
      </c>
      <c r="L88" s="11">
        <v>676782.09</v>
      </c>
      <c r="M88" s="11">
        <v>2210887.34</v>
      </c>
      <c r="N88" s="11">
        <v>232349.85</v>
      </c>
      <c r="O88" s="11">
        <v>232349.85</v>
      </c>
      <c r="P88" s="11">
        <v>232349.85</v>
      </c>
      <c r="Q88" s="11">
        <v>244728.62</v>
      </c>
      <c r="R88" s="11">
        <v>941778.17</v>
      </c>
      <c r="S88" s="22">
        <v>710828.43</v>
      </c>
      <c r="T88" s="32"/>
      <c r="U88" s="33"/>
      <c r="V88" s="34">
        <f t="shared" si="2"/>
        <v>941778.17</v>
      </c>
      <c r="W88" s="75"/>
    </row>
    <row r="89" spans="1:23" ht="12.75" hidden="1" customHeight="1" x14ac:dyDescent="0.2">
      <c r="A89" s="12" t="s">
        <v>132</v>
      </c>
      <c r="B89" s="13"/>
      <c r="C89" s="14"/>
      <c r="D89" s="13"/>
      <c r="E89" s="13"/>
      <c r="F89" s="13"/>
      <c r="G89" s="13"/>
      <c r="H89" s="13"/>
      <c r="I89" s="13"/>
      <c r="J89" s="14"/>
      <c r="K89" s="15">
        <v>1288558.32</v>
      </c>
      <c r="L89" s="15">
        <v>676782.09</v>
      </c>
      <c r="M89" s="15">
        <v>2295887.34</v>
      </c>
      <c r="N89" s="15">
        <v>1289958.43</v>
      </c>
      <c r="O89" s="15">
        <v>232349.85</v>
      </c>
      <c r="P89" s="15">
        <v>232349.85</v>
      </c>
      <c r="Q89" s="15">
        <v>329728.62</v>
      </c>
      <c r="R89" s="15">
        <v>2084386.75</v>
      </c>
      <c r="S89" s="23">
        <v>795828.43</v>
      </c>
      <c r="T89" s="32"/>
      <c r="U89" s="33"/>
      <c r="V89" s="34">
        <f t="shared" si="2"/>
        <v>2084386.75</v>
      </c>
      <c r="W89" s="75"/>
    </row>
    <row r="90" spans="1:23" ht="22.5" hidden="1" customHeight="1" outlineLevel="1" x14ac:dyDescent="0.2">
      <c r="A90" s="9" t="s">
        <v>140</v>
      </c>
      <c r="B90" s="9" t="s">
        <v>141</v>
      </c>
      <c r="C90" s="10" t="s">
        <v>142</v>
      </c>
      <c r="D90" s="9" t="s">
        <v>41</v>
      </c>
      <c r="E90" s="9" t="s">
        <v>38</v>
      </c>
      <c r="F90" s="9" t="s">
        <v>26</v>
      </c>
      <c r="G90" s="9" t="s">
        <v>26</v>
      </c>
      <c r="H90" s="9" t="s">
        <v>27</v>
      </c>
      <c r="I90" s="9" t="s">
        <v>28</v>
      </c>
      <c r="J90" s="10" t="s">
        <v>143</v>
      </c>
      <c r="K90" s="11">
        <v>0</v>
      </c>
      <c r="L90" s="11">
        <v>0</v>
      </c>
      <c r="M90" s="11">
        <v>600000</v>
      </c>
      <c r="N90" s="11">
        <v>0</v>
      </c>
      <c r="O90" s="11">
        <v>0</v>
      </c>
      <c r="P90" s="11">
        <v>0</v>
      </c>
      <c r="Q90" s="11">
        <v>0</v>
      </c>
      <c r="R90" s="11">
        <v>0</v>
      </c>
      <c r="S90" s="22">
        <v>0</v>
      </c>
      <c r="T90" s="32"/>
      <c r="U90" s="33"/>
      <c r="V90" s="34">
        <f t="shared" si="2"/>
        <v>0</v>
      </c>
      <c r="W90" s="75"/>
    </row>
    <row r="91" spans="1:23" ht="45" hidden="1" customHeight="1" outlineLevel="1" x14ac:dyDescent="0.2">
      <c r="A91" s="9" t="s">
        <v>140</v>
      </c>
      <c r="B91" s="9" t="s">
        <v>144</v>
      </c>
      <c r="C91" s="10" t="s">
        <v>145</v>
      </c>
      <c r="D91" s="9" t="s">
        <v>41</v>
      </c>
      <c r="E91" s="9" t="s">
        <v>38</v>
      </c>
      <c r="F91" s="9" t="s">
        <v>26</v>
      </c>
      <c r="G91" s="9" t="s">
        <v>26</v>
      </c>
      <c r="H91" s="9" t="s">
        <v>27</v>
      </c>
      <c r="I91" s="9" t="s">
        <v>28</v>
      </c>
      <c r="J91" s="10" t="s">
        <v>143</v>
      </c>
      <c r="K91" s="11">
        <v>0</v>
      </c>
      <c r="L91" s="11">
        <v>0</v>
      </c>
      <c r="M91" s="11">
        <v>60000</v>
      </c>
      <c r="N91" s="11">
        <v>0</v>
      </c>
      <c r="O91" s="11">
        <v>0</v>
      </c>
      <c r="P91" s="11">
        <v>0</v>
      </c>
      <c r="Q91" s="11">
        <v>0</v>
      </c>
      <c r="R91" s="11">
        <v>0</v>
      </c>
      <c r="S91" s="22">
        <v>0</v>
      </c>
      <c r="T91" s="32"/>
      <c r="U91" s="33"/>
      <c r="V91" s="34">
        <f t="shared" si="2"/>
        <v>0</v>
      </c>
      <c r="W91" s="75"/>
    </row>
    <row r="92" spans="1:23" ht="33.75" outlineLevel="1" x14ac:dyDescent="0.2">
      <c r="A92" s="9" t="s">
        <v>140</v>
      </c>
      <c r="B92" s="9" t="s">
        <v>136</v>
      </c>
      <c r="C92" s="10" t="s">
        <v>137</v>
      </c>
      <c r="D92" s="9" t="s">
        <v>41</v>
      </c>
      <c r="E92" s="9" t="s">
        <v>38</v>
      </c>
      <c r="F92" s="9" t="s">
        <v>26</v>
      </c>
      <c r="G92" s="9" t="s">
        <v>26</v>
      </c>
      <c r="H92" s="9" t="s">
        <v>27</v>
      </c>
      <c r="I92" s="9" t="s">
        <v>28</v>
      </c>
      <c r="J92" s="10" t="s">
        <v>143</v>
      </c>
      <c r="K92" s="11">
        <v>0</v>
      </c>
      <c r="L92" s="11">
        <v>50000</v>
      </c>
      <c r="M92" s="11">
        <v>100000</v>
      </c>
      <c r="N92" s="11">
        <v>0</v>
      </c>
      <c r="O92" s="11">
        <v>0</v>
      </c>
      <c r="P92" s="11">
        <v>0</v>
      </c>
      <c r="Q92" s="11">
        <v>150000</v>
      </c>
      <c r="R92" s="11">
        <v>150000</v>
      </c>
      <c r="S92" s="22">
        <v>150000</v>
      </c>
      <c r="T92" s="32">
        <v>-100000</v>
      </c>
      <c r="U92" s="33"/>
      <c r="V92" s="34">
        <f t="shared" si="2"/>
        <v>50000</v>
      </c>
      <c r="W92" s="75"/>
    </row>
    <row r="93" spans="1:23" ht="12.75" hidden="1" customHeight="1" x14ac:dyDescent="0.2">
      <c r="A93" s="12" t="s">
        <v>140</v>
      </c>
      <c r="B93" s="13"/>
      <c r="C93" s="14"/>
      <c r="D93" s="13"/>
      <c r="E93" s="13"/>
      <c r="F93" s="13"/>
      <c r="G93" s="13"/>
      <c r="H93" s="13"/>
      <c r="I93" s="13"/>
      <c r="J93" s="14"/>
      <c r="K93" s="15">
        <v>0</v>
      </c>
      <c r="L93" s="15">
        <v>50000</v>
      </c>
      <c r="M93" s="15">
        <v>760000</v>
      </c>
      <c r="N93" s="15">
        <v>0</v>
      </c>
      <c r="O93" s="15">
        <v>0</v>
      </c>
      <c r="P93" s="15">
        <v>0</v>
      </c>
      <c r="Q93" s="15">
        <v>150000</v>
      </c>
      <c r="R93" s="15">
        <v>150000</v>
      </c>
      <c r="S93" s="23">
        <v>150000</v>
      </c>
      <c r="T93" s="32"/>
      <c r="U93" s="33"/>
      <c r="V93" s="34">
        <f t="shared" si="2"/>
        <v>150000</v>
      </c>
      <c r="W93" s="75"/>
    </row>
    <row r="94" spans="1:23" ht="33.75" hidden="1" customHeight="1" outlineLevel="1" x14ac:dyDescent="0.2">
      <c r="A94" s="9" t="s">
        <v>146</v>
      </c>
      <c r="B94" s="9" t="s">
        <v>147</v>
      </c>
      <c r="C94" s="10" t="s">
        <v>148</v>
      </c>
      <c r="D94" s="9" t="s">
        <v>41</v>
      </c>
      <c r="E94" s="9" t="s">
        <v>37</v>
      </c>
      <c r="F94" s="9" t="s">
        <v>26</v>
      </c>
      <c r="G94" s="9" t="s">
        <v>26</v>
      </c>
      <c r="H94" s="9" t="s">
        <v>27</v>
      </c>
      <c r="I94" s="9" t="s">
        <v>28</v>
      </c>
      <c r="J94" s="10" t="s">
        <v>149</v>
      </c>
      <c r="K94" s="11">
        <v>20000</v>
      </c>
      <c r="L94" s="11">
        <v>60000</v>
      </c>
      <c r="M94" s="11">
        <v>820000</v>
      </c>
      <c r="N94" s="11">
        <v>40000</v>
      </c>
      <c r="O94" s="11">
        <v>60000</v>
      </c>
      <c r="P94" s="11">
        <v>40000</v>
      </c>
      <c r="Q94" s="11">
        <v>160000</v>
      </c>
      <c r="R94" s="11">
        <v>300000</v>
      </c>
      <c r="S94" s="22">
        <v>280000</v>
      </c>
      <c r="T94" s="32"/>
      <c r="U94" s="33"/>
      <c r="V94" s="34">
        <f t="shared" si="2"/>
        <v>300000</v>
      </c>
      <c r="W94" s="75"/>
    </row>
    <row r="95" spans="1:23" ht="12.75" hidden="1" customHeight="1" outlineLevel="1" x14ac:dyDescent="0.2">
      <c r="A95" s="9" t="s">
        <v>146</v>
      </c>
      <c r="B95" s="9" t="s">
        <v>147</v>
      </c>
      <c r="C95" s="10"/>
      <c r="D95" s="9" t="s">
        <v>41</v>
      </c>
      <c r="E95" s="9" t="s">
        <v>38</v>
      </c>
      <c r="F95" s="9" t="s">
        <v>26</v>
      </c>
      <c r="G95" s="9" t="s">
        <v>26</v>
      </c>
      <c r="H95" s="9" t="s">
        <v>27</v>
      </c>
      <c r="I95" s="9" t="s">
        <v>28</v>
      </c>
      <c r="J95" s="10" t="s">
        <v>149</v>
      </c>
      <c r="K95" s="11">
        <v>0</v>
      </c>
      <c r="L95" s="11">
        <v>0</v>
      </c>
      <c r="M95" s="11">
        <v>300000</v>
      </c>
      <c r="N95" s="11">
        <v>0</v>
      </c>
      <c r="O95" s="11">
        <v>0</v>
      </c>
      <c r="P95" s="11">
        <v>0</v>
      </c>
      <c r="Q95" s="11">
        <v>200000</v>
      </c>
      <c r="R95" s="11">
        <v>200000</v>
      </c>
      <c r="S95" s="22">
        <v>200000</v>
      </c>
      <c r="T95" s="32"/>
      <c r="U95" s="33"/>
      <c r="V95" s="34">
        <f t="shared" si="2"/>
        <v>200000</v>
      </c>
      <c r="W95" s="75"/>
    </row>
    <row r="96" spans="1:23" ht="12.75" hidden="1" customHeight="1" outlineLevel="1" x14ac:dyDescent="0.2">
      <c r="A96" s="9" t="s">
        <v>146</v>
      </c>
      <c r="B96" s="9" t="s">
        <v>147</v>
      </c>
      <c r="C96" s="10"/>
      <c r="D96" s="9" t="s">
        <v>41</v>
      </c>
      <c r="E96" s="9" t="s">
        <v>150</v>
      </c>
      <c r="F96" s="9" t="s">
        <v>26</v>
      </c>
      <c r="G96" s="9" t="s">
        <v>26</v>
      </c>
      <c r="H96" s="9" t="s">
        <v>27</v>
      </c>
      <c r="I96" s="9" t="s">
        <v>28</v>
      </c>
      <c r="J96" s="10" t="s">
        <v>149</v>
      </c>
      <c r="K96" s="11">
        <v>21500</v>
      </c>
      <c r="L96" s="11">
        <v>58500</v>
      </c>
      <c r="M96" s="11">
        <v>295000</v>
      </c>
      <c r="N96" s="11">
        <v>22000</v>
      </c>
      <c r="O96" s="11">
        <v>30000</v>
      </c>
      <c r="P96" s="11">
        <v>0</v>
      </c>
      <c r="Q96" s="11">
        <v>68000</v>
      </c>
      <c r="R96" s="11">
        <v>120000</v>
      </c>
      <c r="S96" s="22">
        <v>98500</v>
      </c>
      <c r="T96" s="32"/>
      <c r="U96" s="33"/>
      <c r="V96" s="34">
        <f t="shared" si="2"/>
        <v>120000</v>
      </c>
      <c r="W96" s="75"/>
    </row>
    <row r="97" spans="1:23" ht="12.75" hidden="1" customHeight="1" outlineLevel="1" x14ac:dyDescent="0.2">
      <c r="A97" s="9" t="s">
        <v>146</v>
      </c>
      <c r="B97" s="9" t="s">
        <v>147</v>
      </c>
      <c r="C97" s="10"/>
      <c r="D97" s="9" t="s">
        <v>45</v>
      </c>
      <c r="E97" s="9" t="s">
        <v>42</v>
      </c>
      <c r="F97" s="9" t="s">
        <v>26</v>
      </c>
      <c r="G97" s="9" t="s">
        <v>26</v>
      </c>
      <c r="H97" s="9" t="s">
        <v>27</v>
      </c>
      <c r="I97" s="9" t="s">
        <v>28</v>
      </c>
      <c r="J97" s="10" t="s">
        <v>149</v>
      </c>
      <c r="K97" s="11">
        <v>1406952.9</v>
      </c>
      <c r="L97" s="11">
        <v>63352.34</v>
      </c>
      <c r="M97" s="11">
        <v>3659694.76</v>
      </c>
      <c r="N97" s="11">
        <v>450000</v>
      </c>
      <c r="O97" s="11">
        <v>970000</v>
      </c>
      <c r="P97" s="11">
        <v>90000</v>
      </c>
      <c r="Q97" s="11">
        <v>130000</v>
      </c>
      <c r="R97" s="11">
        <v>1640000</v>
      </c>
      <c r="S97" s="22">
        <v>233047.1</v>
      </c>
      <c r="T97" s="32"/>
      <c r="U97" s="33"/>
      <c r="V97" s="34">
        <f t="shared" si="2"/>
        <v>1640000</v>
      </c>
      <c r="W97" s="75"/>
    </row>
    <row r="98" spans="1:23" ht="22.5" outlineLevel="1" x14ac:dyDescent="0.2">
      <c r="A98" s="9" t="s">
        <v>146</v>
      </c>
      <c r="B98" s="9" t="s">
        <v>151</v>
      </c>
      <c r="C98" s="10" t="s">
        <v>152</v>
      </c>
      <c r="D98" s="9" t="s">
        <v>41</v>
      </c>
      <c r="E98" s="9" t="s">
        <v>37</v>
      </c>
      <c r="F98" s="9" t="s">
        <v>26</v>
      </c>
      <c r="G98" s="9" t="s">
        <v>26</v>
      </c>
      <c r="H98" s="9" t="s">
        <v>27</v>
      </c>
      <c r="I98" s="9" t="s">
        <v>28</v>
      </c>
      <c r="J98" s="10" t="s">
        <v>153</v>
      </c>
      <c r="K98" s="11">
        <v>0</v>
      </c>
      <c r="L98" s="11">
        <v>0</v>
      </c>
      <c r="M98" s="11">
        <v>383800</v>
      </c>
      <c r="N98" s="11">
        <v>0</v>
      </c>
      <c r="O98" s="11">
        <v>58800</v>
      </c>
      <c r="P98" s="11">
        <v>65000</v>
      </c>
      <c r="Q98" s="11">
        <v>0</v>
      </c>
      <c r="R98" s="11">
        <v>123800</v>
      </c>
      <c r="S98" s="22">
        <v>123800</v>
      </c>
      <c r="T98" s="32">
        <v>-100000</v>
      </c>
      <c r="U98" s="33"/>
      <c r="V98" s="34">
        <f t="shared" si="2"/>
        <v>23800</v>
      </c>
      <c r="W98" s="70"/>
    </row>
    <row r="99" spans="1:23" hidden="1" outlineLevel="1" x14ac:dyDescent="0.2">
      <c r="A99" s="9" t="s">
        <v>146</v>
      </c>
      <c r="B99" s="9" t="s">
        <v>151</v>
      </c>
      <c r="C99" s="10"/>
      <c r="D99" s="9" t="s">
        <v>41</v>
      </c>
      <c r="E99" s="9" t="s">
        <v>38</v>
      </c>
      <c r="F99" s="9" t="s">
        <v>26</v>
      </c>
      <c r="G99" s="9" t="s">
        <v>26</v>
      </c>
      <c r="H99" s="9" t="s">
        <v>27</v>
      </c>
      <c r="I99" s="9" t="s">
        <v>28</v>
      </c>
      <c r="J99" s="10" t="s">
        <v>153</v>
      </c>
      <c r="K99" s="11">
        <v>6200</v>
      </c>
      <c r="L99" s="11">
        <v>400000</v>
      </c>
      <c r="M99" s="11">
        <v>0</v>
      </c>
      <c r="N99" s="11">
        <v>6200</v>
      </c>
      <c r="O99" s="11">
        <v>0</v>
      </c>
      <c r="P99" s="11">
        <v>0</v>
      </c>
      <c r="Q99" s="11">
        <v>400000</v>
      </c>
      <c r="R99" s="11">
        <v>406200</v>
      </c>
      <c r="S99" s="22">
        <v>400000</v>
      </c>
      <c r="T99" s="32"/>
      <c r="U99" s="33"/>
      <c r="V99" s="34">
        <f t="shared" si="2"/>
        <v>406200</v>
      </c>
      <c r="W99" s="24"/>
    </row>
    <row r="100" spans="1:23" ht="89.25" outlineLevel="1" x14ac:dyDescent="0.2">
      <c r="A100" s="9" t="s">
        <v>146</v>
      </c>
      <c r="B100" s="9" t="s">
        <v>154</v>
      </c>
      <c r="C100" s="10" t="s">
        <v>155</v>
      </c>
      <c r="D100" s="9" t="s">
        <v>41</v>
      </c>
      <c r="E100" s="9" t="s">
        <v>37</v>
      </c>
      <c r="F100" s="9" t="s">
        <v>26</v>
      </c>
      <c r="G100" s="9" t="s">
        <v>26</v>
      </c>
      <c r="H100" s="9" t="s">
        <v>27</v>
      </c>
      <c r="I100" s="9" t="s">
        <v>28</v>
      </c>
      <c r="J100" s="10" t="s">
        <v>149</v>
      </c>
      <c r="K100" s="11">
        <v>118370.93</v>
      </c>
      <c r="L100" s="11">
        <v>271540.06</v>
      </c>
      <c r="M100" s="11">
        <v>1759823.22</v>
      </c>
      <c r="N100" s="11">
        <v>90202.03</v>
      </c>
      <c r="O100" s="11">
        <v>240320.56</v>
      </c>
      <c r="P100" s="11">
        <v>50202.01</v>
      </c>
      <c r="Q100" s="11">
        <v>10202.01</v>
      </c>
      <c r="R100" s="11">
        <v>390926.61</v>
      </c>
      <c r="S100" s="22">
        <v>272555.68</v>
      </c>
      <c r="T100" s="32">
        <v>250000</v>
      </c>
      <c r="U100" s="33"/>
      <c r="V100" s="34">
        <f t="shared" si="2"/>
        <v>640926.61</v>
      </c>
      <c r="W100" s="48" t="s">
        <v>237</v>
      </c>
    </row>
    <row r="101" spans="1:23" hidden="1" outlineLevel="1" x14ac:dyDescent="0.2">
      <c r="A101" s="9" t="s">
        <v>146</v>
      </c>
      <c r="B101" s="9" t="s">
        <v>154</v>
      </c>
      <c r="C101" s="10"/>
      <c r="D101" s="9" t="s">
        <v>41</v>
      </c>
      <c r="E101" s="9" t="s">
        <v>38</v>
      </c>
      <c r="F101" s="9" t="s">
        <v>26</v>
      </c>
      <c r="G101" s="9" t="s">
        <v>26</v>
      </c>
      <c r="H101" s="9" t="s">
        <v>27</v>
      </c>
      <c r="I101" s="9" t="s">
        <v>28</v>
      </c>
      <c r="J101" s="10" t="s">
        <v>149</v>
      </c>
      <c r="K101" s="11">
        <v>176136</v>
      </c>
      <c r="L101" s="11">
        <v>39204</v>
      </c>
      <c r="M101" s="11">
        <v>200660</v>
      </c>
      <c r="N101" s="11">
        <v>26424</v>
      </c>
      <c r="O101" s="11">
        <v>166000</v>
      </c>
      <c r="P101" s="11">
        <v>0</v>
      </c>
      <c r="Q101" s="11">
        <v>23576</v>
      </c>
      <c r="R101" s="11">
        <v>216000</v>
      </c>
      <c r="S101" s="22">
        <v>39864</v>
      </c>
      <c r="T101" s="32"/>
      <c r="U101" s="33"/>
      <c r="V101" s="34">
        <f t="shared" si="2"/>
        <v>216000</v>
      </c>
      <c r="W101" s="24"/>
    </row>
    <row r="102" spans="1:23" hidden="1" outlineLevel="1" x14ac:dyDescent="0.2">
      <c r="A102" s="9" t="s">
        <v>146</v>
      </c>
      <c r="B102" s="9" t="s">
        <v>154</v>
      </c>
      <c r="C102" s="10"/>
      <c r="D102" s="9" t="s">
        <v>41</v>
      </c>
      <c r="E102" s="9" t="s">
        <v>39</v>
      </c>
      <c r="F102" s="9" t="s">
        <v>26</v>
      </c>
      <c r="G102" s="9" t="s">
        <v>26</v>
      </c>
      <c r="H102" s="9" t="s">
        <v>27</v>
      </c>
      <c r="I102" s="9" t="s">
        <v>28</v>
      </c>
      <c r="J102" s="10" t="s">
        <v>149</v>
      </c>
      <c r="K102" s="11">
        <v>99915.43</v>
      </c>
      <c r="L102" s="11">
        <v>0</v>
      </c>
      <c r="M102" s="11">
        <v>164084.57</v>
      </c>
      <c r="N102" s="11">
        <v>0</v>
      </c>
      <c r="O102" s="11">
        <v>100000</v>
      </c>
      <c r="P102" s="11">
        <v>0</v>
      </c>
      <c r="Q102" s="11">
        <v>0</v>
      </c>
      <c r="R102" s="11">
        <v>100000</v>
      </c>
      <c r="S102" s="22">
        <v>84.57</v>
      </c>
      <c r="T102" s="32"/>
      <c r="U102" s="33"/>
      <c r="V102" s="34">
        <f t="shared" si="2"/>
        <v>100000</v>
      </c>
      <c r="W102" s="24"/>
    </row>
    <row r="103" spans="1:23" hidden="1" outlineLevel="1" x14ac:dyDescent="0.2">
      <c r="A103" s="9" t="s">
        <v>146</v>
      </c>
      <c r="B103" s="9" t="s">
        <v>154</v>
      </c>
      <c r="C103" s="10"/>
      <c r="D103" s="9" t="s">
        <v>41</v>
      </c>
      <c r="E103" s="9" t="s">
        <v>40</v>
      </c>
      <c r="F103" s="9" t="s">
        <v>26</v>
      </c>
      <c r="G103" s="9" t="s">
        <v>26</v>
      </c>
      <c r="H103" s="9" t="s">
        <v>27</v>
      </c>
      <c r="I103" s="9" t="s">
        <v>28</v>
      </c>
      <c r="J103" s="10" t="s">
        <v>149</v>
      </c>
      <c r="K103" s="11">
        <v>9499.77</v>
      </c>
      <c r="L103" s="11">
        <v>0</v>
      </c>
      <c r="M103" s="11">
        <v>50500.23</v>
      </c>
      <c r="N103" s="11">
        <v>0</v>
      </c>
      <c r="O103" s="11">
        <v>10000</v>
      </c>
      <c r="P103" s="11">
        <v>0</v>
      </c>
      <c r="Q103" s="11">
        <v>0</v>
      </c>
      <c r="R103" s="11">
        <v>10000</v>
      </c>
      <c r="S103" s="22">
        <v>500.23</v>
      </c>
      <c r="T103" s="32"/>
      <c r="U103" s="33"/>
      <c r="V103" s="34">
        <f t="shared" si="2"/>
        <v>10000</v>
      </c>
      <c r="W103" s="24"/>
    </row>
    <row r="104" spans="1:23" ht="204" outlineLevel="1" x14ac:dyDescent="0.2">
      <c r="A104" s="9" t="s">
        <v>146</v>
      </c>
      <c r="B104" s="9" t="s">
        <v>156</v>
      </c>
      <c r="C104" s="10" t="s">
        <v>157</v>
      </c>
      <c r="D104" s="9" t="s">
        <v>41</v>
      </c>
      <c r="E104" s="9" t="s">
        <v>38</v>
      </c>
      <c r="F104" s="9" t="s">
        <v>26</v>
      </c>
      <c r="G104" s="9" t="s">
        <v>26</v>
      </c>
      <c r="H104" s="9" t="s">
        <v>27</v>
      </c>
      <c r="I104" s="9" t="s">
        <v>28</v>
      </c>
      <c r="J104" s="10" t="s">
        <v>149</v>
      </c>
      <c r="K104" s="11">
        <v>0</v>
      </c>
      <c r="L104" s="11">
        <v>25755.96</v>
      </c>
      <c r="M104" s="11">
        <v>100404.04</v>
      </c>
      <c r="N104" s="11">
        <v>0</v>
      </c>
      <c r="O104" s="11">
        <v>0</v>
      </c>
      <c r="P104" s="11">
        <v>0</v>
      </c>
      <c r="Q104" s="11">
        <v>38810</v>
      </c>
      <c r="R104" s="11">
        <v>38810</v>
      </c>
      <c r="S104" s="22">
        <v>38810</v>
      </c>
      <c r="T104" s="32">
        <v>25866.28</v>
      </c>
      <c r="U104" s="33"/>
      <c r="V104" s="34">
        <f t="shared" si="2"/>
        <v>64676.28</v>
      </c>
      <c r="W104" s="48" t="s">
        <v>238</v>
      </c>
    </row>
    <row r="105" spans="1:23" ht="67.5" customHeight="1" outlineLevel="1" x14ac:dyDescent="0.2">
      <c r="A105" s="9" t="s">
        <v>146</v>
      </c>
      <c r="B105" s="9" t="s">
        <v>158</v>
      </c>
      <c r="C105" s="10" t="s">
        <v>159</v>
      </c>
      <c r="D105" s="9" t="s">
        <v>41</v>
      </c>
      <c r="E105" s="9" t="s">
        <v>37</v>
      </c>
      <c r="F105" s="9" t="s">
        <v>26</v>
      </c>
      <c r="G105" s="9" t="s">
        <v>26</v>
      </c>
      <c r="H105" s="9" t="s">
        <v>27</v>
      </c>
      <c r="I105" s="9" t="s">
        <v>28</v>
      </c>
      <c r="J105" s="10" t="s">
        <v>160</v>
      </c>
      <c r="K105" s="11">
        <v>0</v>
      </c>
      <c r="L105" s="11">
        <v>0</v>
      </c>
      <c r="M105" s="11">
        <v>334000</v>
      </c>
      <c r="N105" s="11">
        <v>0</v>
      </c>
      <c r="O105" s="11">
        <v>0</v>
      </c>
      <c r="P105" s="11">
        <v>100000</v>
      </c>
      <c r="Q105" s="11">
        <v>0</v>
      </c>
      <c r="R105" s="11">
        <v>100000</v>
      </c>
      <c r="S105" s="22">
        <v>100000</v>
      </c>
      <c r="T105" s="32">
        <v>-40000</v>
      </c>
      <c r="U105" s="33"/>
      <c r="V105" s="34">
        <f t="shared" si="2"/>
        <v>60000</v>
      </c>
      <c r="W105" s="48" t="s">
        <v>231</v>
      </c>
    </row>
    <row r="106" spans="1:23" ht="56.25" hidden="1" outlineLevel="1" x14ac:dyDescent="0.2">
      <c r="A106" s="9" t="s">
        <v>146</v>
      </c>
      <c r="B106" s="9" t="s">
        <v>161</v>
      </c>
      <c r="C106" s="10" t="s">
        <v>162</v>
      </c>
      <c r="D106" s="9" t="s">
        <v>41</v>
      </c>
      <c r="E106" s="9" t="s">
        <v>42</v>
      </c>
      <c r="F106" s="9" t="s">
        <v>26</v>
      </c>
      <c r="G106" s="9" t="s">
        <v>26</v>
      </c>
      <c r="H106" s="9" t="s">
        <v>27</v>
      </c>
      <c r="I106" s="9" t="s">
        <v>28</v>
      </c>
      <c r="J106" s="10" t="s">
        <v>160</v>
      </c>
      <c r="K106" s="11">
        <v>0</v>
      </c>
      <c r="L106" s="11">
        <v>100000</v>
      </c>
      <c r="M106" s="11">
        <v>200000</v>
      </c>
      <c r="N106" s="11">
        <v>0</v>
      </c>
      <c r="O106" s="11">
        <v>20000</v>
      </c>
      <c r="P106" s="11">
        <v>30000</v>
      </c>
      <c r="Q106" s="11">
        <v>50000</v>
      </c>
      <c r="R106" s="11">
        <v>100000</v>
      </c>
      <c r="S106" s="22">
        <v>100000</v>
      </c>
      <c r="T106" s="32"/>
      <c r="U106" s="33"/>
      <c r="V106" s="34">
        <f t="shared" si="2"/>
        <v>100000</v>
      </c>
      <c r="W106" s="24"/>
    </row>
    <row r="107" spans="1:23" ht="101.25" hidden="1" outlineLevel="1" x14ac:dyDescent="0.2">
      <c r="A107" s="9" t="s">
        <v>146</v>
      </c>
      <c r="B107" s="9" t="s">
        <v>163</v>
      </c>
      <c r="C107" s="16" t="s">
        <v>164</v>
      </c>
      <c r="D107" s="9" t="s">
        <v>41</v>
      </c>
      <c r="E107" s="9" t="s">
        <v>38</v>
      </c>
      <c r="F107" s="9" t="s">
        <v>26</v>
      </c>
      <c r="G107" s="9" t="s">
        <v>165</v>
      </c>
      <c r="H107" s="9" t="s">
        <v>27</v>
      </c>
      <c r="I107" s="9" t="s">
        <v>166</v>
      </c>
      <c r="J107" s="10" t="s">
        <v>149</v>
      </c>
      <c r="K107" s="11">
        <v>0</v>
      </c>
      <c r="L107" s="11">
        <v>1316692.72</v>
      </c>
      <c r="M107" s="11">
        <v>0</v>
      </c>
      <c r="N107" s="11">
        <v>0</v>
      </c>
      <c r="O107" s="11">
        <v>0</v>
      </c>
      <c r="P107" s="11">
        <v>1316692.72</v>
      </c>
      <c r="Q107" s="11">
        <v>0</v>
      </c>
      <c r="R107" s="11">
        <v>1316692.72</v>
      </c>
      <c r="S107" s="22">
        <v>1316692.72</v>
      </c>
      <c r="T107" s="32"/>
      <c r="U107" s="33"/>
      <c r="V107" s="34">
        <f t="shared" si="2"/>
        <v>1316692.72</v>
      </c>
      <c r="W107" s="24"/>
    </row>
    <row r="108" spans="1:23" ht="101.25" hidden="1" outlineLevel="1" x14ac:dyDescent="0.2">
      <c r="A108" s="9" t="s">
        <v>146</v>
      </c>
      <c r="B108" s="9" t="s">
        <v>167</v>
      </c>
      <c r="C108" s="16" t="s">
        <v>168</v>
      </c>
      <c r="D108" s="9" t="s">
        <v>41</v>
      </c>
      <c r="E108" s="9" t="s">
        <v>37</v>
      </c>
      <c r="F108" s="9" t="s">
        <v>26</v>
      </c>
      <c r="G108" s="9" t="s">
        <v>169</v>
      </c>
      <c r="H108" s="9" t="s">
        <v>27</v>
      </c>
      <c r="I108" s="9" t="s">
        <v>170</v>
      </c>
      <c r="J108" s="10" t="s">
        <v>149</v>
      </c>
      <c r="K108" s="11">
        <v>0</v>
      </c>
      <c r="L108" s="11">
        <v>1498713.6</v>
      </c>
      <c r="M108" s="11">
        <v>0</v>
      </c>
      <c r="N108" s="11">
        <v>0</v>
      </c>
      <c r="O108" s="11">
        <v>0</v>
      </c>
      <c r="P108" s="11">
        <v>1498713.6</v>
      </c>
      <c r="Q108" s="11">
        <v>0</v>
      </c>
      <c r="R108" s="11">
        <v>1498713.6</v>
      </c>
      <c r="S108" s="22">
        <v>1498713.6</v>
      </c>
      <c r="T108" s="32"/>
      <c r="U108" s="33"/>
      <c r="V108" s="34">
        <f t="shared" si="2"/>
        <v>1498713.6</v>
      </c>
      <c r="W108" s="24"/>
    </row>
    <row r="109" spans="1:23" ht="33.75" hidden="1" outlineLevel="1" x14ac:dyDescent="0.2">
      <c r="A109" s="9" t="s">
        <v>146</v>
      </c>
      <c r="B109" s="9" t="s">
        <v>171</v>
      </c>
      <c r="C109" s="10" t="s">
        <v>172</v>
      </c>
      <c r="D109" s="9" t="s">
        <v>41</v>
      </c>
      <c r="E109" s="9" t="s">
        <v>39</v>
      </c>
      <c r="F109" s="9" t="s">
        <v>26</v>
      </c>
      <c r="G109" s="9" t="s">
        <v>173</v>
      </c>
      <c r="H109" s="9" t="s">
        <v>27</v>
      </c>
      <c r="I109" s="9" t="s">
        <v>174</v>
      </c>
      <c r="J109" s="10" t="s">
        <v>149</v>
      </c>
      <c r="K109" s="11">
        <v>0</v>
      </c>
      <c r="L109" s="11">
        <v>526315.80000000005</v>
      </c>
      <c r="M109" s="11">
        <v>0</v>
      </c>
      <c r="N109" s="11">
        <v>0</v>
      </c>
      <c r="O109" s="11">
        <v>0</v>
      </c>
      <c r="P109" s="11">
        <v>0</v>
      </c>
      <c r="Q109" s="11">
        <v>526315.80000000005</v>
      </c>
      <c r="R109" s="11">
        <v>526315.80000000005</v>
      </c>
      <c r="S109" s="22">
        <v>526315.80000000005</v>
      </c>
      <c r="T109" s="32"/>
      <c r="U109" s="33"/>
      <c r="V109" s="34">
        <f t="shared" si="2"/>
        <v>526315.80000000005</v>
      </c>
      <c r="W109" s="24"/>
    </row>
    <row r="110" spans="1:23" hidden="1" outlineLevel="1" x14ac:dyDescent="0.2">
      <c r="A110" s="9" t="s">
        <v>146</v>
      </c>
      <c r="B110" s="9" t="s">
        <v>171</v>
      </c>
      <c r="C110" s="10"/>
      <c r="D110" s="9" t="s">
        <v>41</v>
      </c>
      <c r="E110" s="9" t="s">
        <v>39</v>
      </c>
      <c r="F110" s="9" t="s">
        <v>26</v>
      </c>
      <c r="G110" s="9" t="s">
        <v>175</v>
      </c>
      <c r="H110" s="9" t="s">
        <v>27</v>
      </c>
      <c r="I110" s="9" t="s">
        <v>174</v>
      </c>
      <c r="J110" s="10" t="s">
        <v>149</v>
      </c>
      <c r="K110" s="11">
        <v>526315.80000000005</v>
      </c>
      <c r="L110" s="11">
        <v>0</v>
      </c>
      <c r="M110" s="11">
        <v>0</v>
      </c>
      <c r="N110" s="11">
        <v>0</v>
      </c>
      <c r="O110" s="11">
        <v>526315.80000000005</v>
      </c>
      <c r="P110" s="11">
        <v>0</v>
      </c>
      <c r="Q110" s="11">
        <v>0</v>
      </c>
      <c r="R110" s="11">
        <v>526315.80000000005</v>
      </c>
      <c r="S110" s="22">
        <v>0</v>
      </c>
      <c r="T110" s="32"/>
      <c r="U110" s="33"/>
      <c r="V110" s="34">
        <f t="shared" si="2"/>
        <v>526315.80000000005</v>
      </c>
      <c r="W110" s="24"/>
    </row>
    <row r="111" spans="1:23" ht="56.25" customHeight="1" outlineLevel="1" x14ac:dyDescent="0.2">
      <c r="A111" s="9" t="s">
        <v>146</v>
      </c>
      <c r="B111" s="9" t="s">
        <v>176</v>
      </c>
      <c r="C111" s="66" t="s">
        <v>177</v>
      </c>
      <c r="D111" s="9" t="s">
        <v>41</v>
      </c>
      <c r="E111" s="9" t="s">
        <v>37</v>
      </c>
      <c r="F111" s="9" t="s">
        <v>26</v>
      </c>
      <c r="G111" s="9" t="s">
        <v>178</v>
      </c>
      <c r="H111" s="9" t="s">
        <v>27</v>
      </c>
      <c r="I111" s="9" t="s">
        <v>179</v>
      </c>
      <c r="J111" s="10" t="s">
        <v>149</v>
      </c>
      <c r="K111" s="11">
        <v>0</v>
      </c>
      <c r="L111" s="11">
        <v>890523.9</v>
      </c>
      <c r="M111" s="11">
        <v>1835310.97</v>
      </c>
      <c r="N111" s="11">
        <v>0</v>
      </c>
      <c r="O111" s="11">
        <v>92345</v>
      </c>
      <c r="P111" s="11">
        <v>1066459.8700000001</v>
      </c>
      <c r="Q111" s="11">
        <v>0</v>
      </c>
      <c r="R111" s="11">
        <v>1158804.8700000001</v>
      </c>
      <c r="S111" s="22">
        <v>1158804.8700000001</v>
      </c>
      <c r="T111" s="32"/>
      <c r="U111" s="33">
        <v>1013035.19</v>
      </c>
      <c r="V111" s="34">
        <f t="shared" ref="V111:V130" si="3">SUM(R111,T111)</f>
        <v>1158804.8700000001</v>
      </c>
      <c r="W111" s="69" t="s">
        <v>239</v>
      </c>
    </row>
    <row r="112" spans="1:23" ht="114" customHeight="1" outlineLevel="1" x14ac:dyDescent="0.2">
      <c r="A112" s="9" t="s">
        <v>146</v>
      </c>
      <c r="B112" s="9" t="s">
        <v>176</v>
      </c>
      <c r="C112" s="68"/>
      <c r="D112" s="9" t="s">
        <v>41</v>
      </c>
      <c r="E112" s="9" t="s">
        <v>38</v>
      </c>
      <c r="F112" s="9" t="s">
        <v>26</v>
      </c>
      <c r="G112" s="9" t="s">
        <v>178</v>
      </c>
      <c r="H112" s="9" t="s">
        <v>27</v>
      </c>
      <c r="I112" s="9" t="s">
        <v>179</v>
      </c>
      <c r="J112" s="10" t="s">
        <v>149</v>
      </c>
      <c r="K112" s="11">
        <v>0</v>
      </c>
      <c r="L112" s="11">
        <v>121639.57</v>
      </c>
      <c r="M112" s="11">
        <v>71640</v>
      </c>
      <c r="N112" s="11">
        <v>0</v>
      </c>
      <c r="O112" s="11">
        <v>0</v>
      </c>
      <c r="P112" s="11">
        <v>117659.57</v>
      </c>
      <c r="Q112" s="11">
        <v>3980</v>
      </c>
      <c r="R112" s="11">
        <v>121639.57</v>
      </c>
      <c r="S112" s="22">
        <v>121639.57</v>
      </c>
      <c r="T112" s="32"/>
      <c r="U112" s="33">
        <v>78739.25</v>
      </c>
      <c r="V112" s="34">
        <f t="shared" si="3"/>
        <v>121639.57</v>
      </c>
      <c r="W112" s="74"/>
    </row>
    <row r="113" spans="1:23" ht="22.5" hidden="1" outlineLevel="1" x14ac:dyDescent="0.2">
      <c r="A113" s="9" t="s">
        <v>146</v>
      </c>
      <c r="B113" s="9" t="s">
        <v>180</v>
      </c>
      <c r="C113" s="10" t="s">
        <v>181</v>
      </c>
      <c r="D113" s="9" t="s">
        <v>41</v>
      </c>
      <c r="E113" s="9" t="s">
        <v>39</v>
      </c>
      <c r="F113" s="9" t="s">
        <v>26</v>
      </c>
      <c r="G113" s="9" t="s">
        <v>26</v>
      </c>
      <c r="H113" s="9" t="s">
        <v>27</v>
      </c>
      <c r="I113" s="9" t="s">
        <v>28</v>
      </c>
      <c r="J113" s="10" t="s">
        <v>160</v>
      </c>
      <c r="K113" s="11">
        <v>0</v>
      </c>
      <c r="L113" s="11">
        <v>0</v>
      </c>
      <c r="M113" s="11">
        <v>200000</v>
      </c>
      <c r="N113" s="11">
        <v>0</v>
      </c>
      <c r="O113" s="11">
        <v>0</v>
      </c>
      <c r="P113" s="11">
        <v>0</v>
      </c>
      <c r="Q113" s="11">
        <v>0</v>
      </c>
      <c r="R113" s="11">
        <v>0</v>
      </c>
      <c r="S113" s="22">
        <v>0</v>
      </c>
      <c r="T113" s="32"/>
      <c r="U113" s="33"/>
      <c r="V113" s="34">
        <f t="shared" si="3"/>
        <v>0</v>
      </c>
      <c r="W113" s="24"/>
    </row>
    <row r="114" spans="1:23" ht="33.75" hidden="1" outlineLevel="1" x14ac:dyDescent="0.2">
      <c r="A114" s="9" t="s">
        <v>146</v>
      </c>
      <c r="B114" s="9" t="s">
        <v>182</v>
      </c>
      <c r="C114" s="10" t="s">
        <v>183</v>
      </c>
      <c r="D114" s="9" t="s">
        <v>41</v>
      </c>
      <c r="E114" s="9" t="s">
        <v>39</v>
      </c>
      <c r="F114" s="9" t="s">
        <v>26</v>
      </c>
      <c r="G114" s="9" t="s">
        <v>184</v>
      </c>
      <c r="H114" s="9" t="s">
        <v>27</v>
      </c>
      <c r="I114" s="9" t="s">
        <v>185</v>
      </c>
      <c r="J114" s="10" t="s">
        <v>160</v>
      </c>
      <c r="K114" s="11">
        <v>0</v>
      </c>
      <c r="L114" s="11">
        <v>892911.9</v>
      </c>
      <c r="M114" s="11">
        <v>628223</v>
      </c>
      <c r="N114" s="11">
        <v>0</v>
      </c>
      <c r="O114" s="11">
        <v>0</v>
      </c>
      <c r="P114" s="11">
        <v>0</v>
      </c>
      <c r="Q114" s="11">
        <v>892911.9</v>
      </c>
      <c r="R114" s="11">
        <v>892911.9</v>
      </c>
      <c r="S114" s="22">
        <v>892911.9</v>
      </c>
      <c r="T114" s="32"/>
      <c r="U114" s="33"/>
      <c r="V114" s="34">
        <f t="shared" si="3"/>
        <v>892911.9</v>
      </c>
      <c r="W114" s="24"/>
    </row>
    <row r="115" spans="1:23" ht="33.75" hidden="1" outlineLevel="1" x14ac:dyDescent="0.2">
      <c r="A115" s="9" t="s">
        <v>146</v>
      </c>
      <c r="B115" s="9" t="s">
        <v>186</v>
      </c>
      <c r="C115" s="10" t="s">
        <v>187</v>
      </c>
      <c r="D115" s="9" t="s">
        <v>41</v>
      </c>
      <c r="E115" s="9" t="s">
        <v>37</v>
      </c>
      <c r="F115" s="9" t="s">
        <v>188</v>
      </c>
      <c r="G115" s="9" t="s">
        <v>26</v>
      </c>
      <c r="H115" s="9" t="s">
        <v>189</v>
      </c>
      <c r="I115" s="9" t="s">
        <v>190</v>
      </c>
      <c r="J115" s="10" t="s">
        <v>149</v>
      </c>
      <c r="K115" s="11">
        <v>326489.69</v>
      </c>
      <c r="L115" s="11">
        <v>761809.29</v>
      </c>
      <c r="M115" s="11">
        <v>0</v>
      </c>
      <c r="N115" s="11">
        <v>326490</v>
      </c>
      <c r="O115" s="11">
        <v>0</v>
      </c>
      <c r="P115" s="11">
        <v>761808.98</v>
      </c>
      <c r="Q115" s="11">
        <v>0</v>
      </c>
      <c r="R115" s="11">
        <v>1088298.98</v>
      </c>
      <c r="S115" s="22">
        <v>761809.29</v>
      </c>
      <c r="T115" s="32"/>
      <c r="U115" s="33"/>
      <c r="V115" s="34">
        <f t="shared" si="3"/>
        <v>1088298.98</v>
      </c>
      <c r="W115" s="24"/>
    </row>
    <row r="116" spans="1:23" ht="22.5" hidden="1" outlineLevel="1" x14ac:dyDescent="0.2">
      <c r="A116" s="9" t="s">
        <v>146</v>
      </c>
      <c r="B116" s="9" t="s">
        <v>186</v>
      </c>
      <c r="C116" s="10"/>
      <c r="D116" s="9" t="s">
        <v>41</v>
      </c>
      <c r="E116" s="9" t="s">
        <v>37</v>
      </c>
      <c r="F116" s="9" t="s">
        <v>191</v>
      </c>
      <c r="G116" s="9" t="s">
        <v>192</v>
      </c>
      <c r="H116" s="9" t="s">
        <v>27</v>
      </c>
      <c r="I116" s="9" t="s">
        <v>190</v>
      </c>
      <c r="J116" s="10" t="s">
        <v>149</v>
      </c>
      <c r="K116" s="11">
        <v>1385102.93</v>
      </c>
      <c r="L116" s="11">
        <v>3231906.83</v>
      </c>
      <c r="M116" s="11">
        <v>0</v>
      </c>
      <c r="N116" s="11">
        <v>1385103</v>
      </c>
      <c r="O116" s="11">
        <v>0</v>
      </c>
      <c r="P116" s="11">
        <v>3231906.76</v>
      </c>
      <c r="Q116" s="11">
        <v>0</v>
      </c>
      <c r="R116" s="11">
        <v>4617009.76</v>
      </c>
      <c r="S116" s="22">
        <v>3231906.83</v>
      </c>
      <c r="T116" s="32"/>
      <c r="U116" s="33"/>
      <c r="V116" s="34">
        <f t="shared" si="3"/>
        <v>4617009.76</v>
      </c>
      <c r="W116" s="24"/>
    </row>
    <row r="117" spans="1:23" ht="22.5" hidden="1" outlineLevel="1" x14ac:dyDescent="0.2">
      <c r="A117" s="9" t="s">
        <v>146</v>
      </c>
      <c r="B117" s="9" t="s">
        <v>186</v>
      </c>
      <c r="C117" s="10"/>
      <c r="D117" s="9" t="s">
        <v>41</v>
      </c>
      <c r="E117" s="9" t="s">
        <v>39</v>
      </c>
      <c r="F117" s="9" t="s">
        <v>188</v>
      </c>
      <c r="G117" s="9" t="s">
        <v>26</v>
      </c>
      <c r="H117" s="9" t="s">
        <v>189</v>
      </c>
      <c r="I117" s="9" t="s">
        <v>190</v>
      </c>
      <c r="J117" s="10" t="s">
        <v>149</v>
      </c>
      <c r="K117" s="11">
        <v>239226.58</v>
      </c>
      <c r="L117" s="11">
        <v>558195.34</v>
      </c>
      <c r="M117" s="11">
        <v>0</v>
      </c>
      <c r="N117" s="11">
        <v>239230</v>
      </c>
      <c r="O117" s="11">
        <v>0</v>
      </c>
      <c r="P117" s="11">
        <v>558191.92000000004</v>
      </c>
      <c r="Q117" s="11">
        <v>0</v>
      </c>
      <c r="R117" s="11">
        <v>797421.92</v>
      </c>
      <c r="S117" s="22">
        <v>558195.34</v>
      </c>
      <c r="T117" s="32"/>
      <c r="U117" s="33"/>
      <c r="V117" s="34">
        <f t="shared" si="3"/>
        <v>797421.92</v>
      </c>
      <c r="W117" s="24"/>
    </row>
    <row r="118" spans="1:23" ht="22.5" hidden="1" outlineLevel="1" x14ac:dyDescent="0.2">
      <c r="A118" s="9" t="s">
        <v>146</v>
      </c>
      <c r="B118" s="9" t="s">
        <v>186</v>
      </c>
      <c r="C118" s="10"/>
      <c r="D118" s="9" t="s">
        <v>41</v>
      </c>
      <c r="E118" s="9" t="s">
        <v>39</v>
      </c>
      <c r="F118" s="9" t="s">
        <v>191</v>
      </c>
      <c r="G118" s="9" t="s">
        <v>192</v>
      </c>
      <c r="H118" s="9" t="s">
        <v>27</v>
      </c>
      <c r="I118" s="9" t="s">
        <v>190</v>
      </c>
      <c r="J118" s="10" t="s">
        <v>149</v>
      </c>
      <c r="K118" s="11">
        <v>1014897.07</v>
      </c>
      <c r="L118" s="11">
        <v>2368093.17</v>
      </c>
      <c r="M118" s="11">
        <v>0</v>
      </c>
      <c r="N118" s="11">
        <v>1014898</v>
      </c>
      <c r="O118" s="11">
        <v>0</v>
      </c>
      <c r="P118" s="11">
        <v>2368092.2400000002</v>
      </c>
      <c r="Q118" s="11">
        <v>0</v>
      </c>
      <c r="R118" s="11">
        <v>3382990.24</v>
      </c>
      <c r="S118" s="22">
        <v>2368093.17</v>
      </c>
      <c r="T118" s="32"/>
      <c r="U118" s="33"/>
      <c r="V118" s="34">
        <f t="shared" si="3"/>
        <v>3382990.24</v>
      </c>
      <c r="W118" s="24"/>
    </row>
    <row r="119" spans="1:23" ht="140.25" outlineLevel="1" x14ac:dyDescent="0.2">
      <c r="A119" s="9" t="s">
        <v>146</v>
      </c>
      <c r="B119" s="9" t="s">
        <v>215</v>
      </c>
      <c r="C119" s="10" t="s">
        <v>181</v>
      </c>
      <c r="D119" s="9" t="s">
        <v>41</v>
      </c>
      <c r="E119" s="9" t="s">
        <v>38</v>
      </c>
      <c r="F119" s="9" t="s">
        <v>26</v>
      </c>
      <c r="G119" s="9" t="s">
        <v>26</v>
      </c>
      <c r="H119" s="9" t="s">
        <v>27</v>
      </c>
      <c r="I119" s="9" t="s">
        <v>28</v>
      </c>
      <c r="J119" s="10" t="s">
        <v>149</v>
      </c>
      <c r="K119" s="11"/>
      <c r="L119" s="11"/>
      <c r="M119" s="11"/>
      <c r="N119" s="11"/>
      <c r="O119" s="11"/>
      <c r="P119" s="11"/>
      <c r="Q119" s="11"/>
      <c r="R119" s="11"/>
      <c r="S119" s="22"/>
      <c r="T119" s="32">
        <v>20000</v>
      </c>
      <c r="U119" s="33"/>
      <c r="V119" s="34">
        <f t="shared" si="3"/>
        <v>20000</v>
      </c>
      <c r="W119" s="48" t="s">
        <v>240</v>
      </c>
    </row>
    <row r="120" spans="1:23" ht="56.25" hidden="1" outlineLevel="1" x14ac:dyDescent="0.2">
      <c r="A120" s="9" t="s">
        <v>146</v>
      </c>
      <c r="B120" s="9" t="s">
        <v>193</v>
      </c>
      <c r="C120" s="10" t="s">
        <v>194</v>
      </c>
      <c r="D120" s="9" t="s">
        <v>41</v>
      </c>
      <c r="E120" s="9" t="s">
        <v>38</v>
      </c>
      <c r="F120" s="9" t="s">
        <v>188</v>
      </c>
      <c r="G120" s="9" t="s">
        <v>26</v>
      </c>
      <c r="H120" s="9" t="s">
        <v>195</v>
      </c>
      <c r="I120" s="9" t="s">
        <v>28</v>
      </c>
      <c r="J120" s="10" t="s">
        <v>149</v>
      </c>
      <c r="K120" s="11">
        <v>0</v>
      </c>
      <c r="L120" s="11">
        <v>0</v>
      </c>
      <c r="M120" s="11">
        <v>150000</v>
      </c>
      <c r="N120" s="11">
        <v>0</v>
      </c>
      <c r="O120" s="11">
        <v>150000</v>
      </c>
      <c r="P120" s="11">
        <v>0</v>
      </c>
      <c r="Q120" s="11">
        <v>0</v>
      </c>
      <c r="R120" s="11">
        <v>150000</v>
      </c>
      <c r="S120" s="22">
        <v>150000</v>
      </c>
      <c r="T120" s="32"/>
      <c r="U120" s="33"/>
      <c r="V120" s="34">
        <f t="shared" si="3"/>
        <v>150000</v>
      </c>
      <c r="W120" s="24"/>
    </row>
    <row r="121" spans="1:23" hidden="1" x14ac:dyDescent="0.2">
      <c r="A121" s="12" t="s">
        <v>146</v>
      </c>
      <c r="B121" s="13"/>
      <c r="C121" s="14"/>
      <c r="D121" s="13"/>
      <c r="E121" s="13"/>
      <c r="F121" s="13"/>
      <c r="G121" s="13"/>
      <c r="H121" s="13"/>
      <c r="I121" s="13"/>
      <c r="J121" s="14"/>
      <c r="K121" s="15">
        <v>5350607.0999999996</v>
      </c>
      <c r="L121" s="15">
        <v>13185154.48</v>
      </c>
      <c r="M121" s="15">
        <v>11153140.789999999</v>
      </c>
      <c r="N121" s="15">
        <v>3600547.03</v>
      </c>
      <c r="O121" s="15">
        <v>2423781.36</v>
      </c>
      <c r="P121" s="15">
        <v>11294727.67</v>
      </c>
      <c r="Q121" s="15">
        <v>2503795.71</v>
      </c>
      <c r="R121" s="15">
        <v>19822851.77</v>
      </c>
      <c r="S121" s="23">
        <v>14472244.67</v>
      </c>
      <c r="T121" s="32"/>
      <c r="U121" s="33"/>
      <c r="V121" s="34">
        <f t="shared" si="3"/>
        <v>19822851.77</v>
      </c>
      <c r="W121" s="24"/>
    </row>
    <row r="122" spans="1:23" ht="70.5" customHeight="1" outlineLevel="1" x14ac:dyDescent="0.2">
      <c r="A122" s="9" t="s">
        <v>196</v>
      </c>
      <c r="B122" s="9" t="s">
        <v>78</v>
      </c>
      <c r="C122" s="10" t="s">
        <v>79</v>
      </c>
      <c r="D122" s="9" t="s">
        <v>41</v>
      </c>
      <c r="E122" s="9" t="s">
        <v>38</v>
      </c>
      <c r="F122" s="9" t="s">
        <v>26</v>
      </c>
      <c r="G122" s="9" t="s">
        <v>26</v>
      </c>
      <c r="H122" s="9" t="s">
        <v>27</v>
      </c>
      <c r="I122" s="9" t="s">
        <v>28</v>
      </c>
      <c r="J122" s="10" t="s">
        <v>80</v>
      </c>
      <c r="K122" s="11">
        <v>10990</v>
      </c>
      <c r="L122" s="11">
        <v>0</v>
      </c>
      <c r="M122" s="11">
        <v>149010</v>
      </c>
      <c r="N122" s="11">
        <v>10990</v>
      </c>
      <c r="O122" s="11">
        <v>0</v>
      </c>
      <c r="P122" s="11">
        <v>0</v>
      </c>
      <c r="Q122" s="11">
        <v>29010</v>
      </c>
      <c r="R122" s="11">
        <v>40000</v>
      </c>
      <c r="S122" s="22">
        <v>29010</v>
      </c>
      <c r="T122" s="32">
        <v>-20000</v>
      </c>
      <c r="U122" s="33"/>
      <c r="V122" s="34">
        <f t="shared" si="3"/>
        <v>20000</v>
      </c>
      <c r="W122" s="48" t="s">
        <v>231</v>
      </c>
    </row>
    <row r="123" spans="1:23" hidden="1" x14ac:dyDescent="0.2">
      <c r="A123" s="12" t="s">
        <v>196</v>
      </c>
      <c r="B123" s="13"/>
      <c r="C123" s="14"/>
      <c r="D123" s="13"/>
      <c r="E123" s="13"/>
      <c r="F123" s="13"/>
      <c r="G123" s="13"/>
      <c r="H123" s="13"/>
      <c r="I123" s="13"/>
      <c r="J123" s="14"/>
      <c r="K123" s="15">
        <v>10990</v>
      </c>
      <c r="L123" s="15">
        <v>0</v>
      </c>
      <c r="M123" s="15">
        <v>149010</v>
      </c>
      <c r="N123" s="15">
        <v>10990</v>
      </c>
      <c r="O123" s="15">
        <v>0</v>
      </c>
      <c r="P123" s="15">
        <v>0</v>
      </c>
      <c r="Q123" s="15">
        <v>29010</v>
      </c>
      <c r="R123" s="15">
        <v>40000</v>
      </c>
      <c r="S123" s="23">
        <v>29010</v>
      </c>
      <c r="T123" s="32"/>
      <c r="U123" s="33"/>
      <c r="V123" s="34">
        <f t="shared" si="3"/>
        <v>40000</v>
      </c>
      <c r="W123" s="24"/>
    </row>
    <row r="124" spans="1:23" ht="33.75" hidden="1" outlineLevel="1" x14ac:dyDescent="0.2">
      <c r="A124" s="9" t="s">
        <v>197</v>
      </c>
      <c r="B124" s="9" t="s">
        <v>198</v>
      </c>
      <c r="C124" s="10" t="s">
        <v>199</v>
      </c>
      <c r="D124" s="9" t="s">
        <v>41</v>
      </c>
      <c r="E124" s="9" t="s">
        <v>40</v>
      </c>
      <c r="F124" s="9" t="s">
        <v>26</v>
      </c>
      <c r="G124" s="9" t="s">
        <v>26</v>
      </c>
      <c r="H124" s="9" t="s">
        <v>27</v>
      </c>
      <c r="I124" s="9" t="s">
        <v>28</v>
      </c>
      <c r="J124" s="10" t="s">
        <v>200</v>
      </c>
      <c r="K124" s="11">
        <v>0</v>
      </c>
      <c r="L124" s="11">
        <v>0</v>
      </c>
      <c r="M124" s="11">
        <v>4000</v>
      </c>
      <c r="N124" s="11">
        <v>0</v>
      </c>
      <c r="O124" s="11">
        <v>0</v>
      </c>
      <c r="P124" s="11">
        <v>0</v>
      </c>
      <c r="Q124" s="11">
        <v>2000</v>
      </c>
      <c r="R124" s="11">
        <v>2000</v>
      </c>
      <c r="S124" s="22">
        <v>2000</v>
      </c>
      <c r="T124" s="32"/>
      <c r="U124" s="33"/>
      <c r="V124" s="34">
        <f t="shared" si="3"/>
        <v>2000</v>
      </c>
      <c r="W124" s="24"/>
    </row>
    <row r="125" spans="1:23" ht="87.75" customHeight="1" outlineLevel="1" x14ac:dyDescent="0.2">
      <c r="A125" s="9" t="s">
        <v>197</v>
      </c>
      <c r="B125" s="9" t="s">
        <v>201</v>
      </c>
      <c r="C125" s="66" t="s">
        <v>202</v>
      </c>
      <c r="D125" s="9" t="s">
        <v>203</v>
      </c>
      <c r="E125" s="9" t="s">
        <v>25</v>
      </c>
      <c r="F125" s="9" t="s">
        <v>26</v>
      </c>
      <c r="G125" s="9" t="s">
        <v>26</v>
      </c>
      <c r="H125" s="9" t="s">
        <v>27</v>
      </c>
      <c r="I125" s="9" t="s">
        <v>28</v>
      </c>
      <c r="J125" s="10" t="s">
        <v>200</v>
      </c>
      <c r="K125" s="11">
        <v>0</v>
      </c>
      <c r="L125" s="11">
        <v>0</v>
      </c>
      <c r="M125" s="11">
        <v>58840</v>
      </c>
      <c r="N125" s="11">
        <v>0</v>
      </c>
      <c r="O125" s="11">
        <v>0</v>
      </c>
      <c r="P125" s="11">
        <v>19340</v>
      </c>
      <c r="Q125" s="11">
        <v>0</v>
      </c>
      <c r="R125" s="11">
        <v>19340</v>
      </c>
      <c r="S125" s="22">
        <v>19340</v>
      </c>
      <c r="T125" s="32">
        <v>1356.5</v>
      </c>
      <c r="U125" s="33"/>
      <c r="V125" s="34">
        <f t="shared" si="3"/>
        <v>20696.5</v>
      </c>
      <c r="W125" s="69" t="s">
        <v>234</v>
      </c>
    </row>
    <row r="126" spans="1:23" ht="78.75" customHeight="1" outlineLevel="1" x14ac:dyDescent="0.2">
      <c r="A126" s="9" t="s">
        <v>197</v>
      </c>
      <c r="B126" s="9" t="s">
        <v>201</v>
      </c>
      <c r="C126" s="72"/>
      <c r="D126" s="9" t="s">
        <v>204</v>
      </c>
      <c r="E126" s="9" t="s">
        <v>32</v>
      </c>
      <c r="F126" s="9" t="s">
        <v>26</v>
      </c>
      <c r="G126" s="9" t="s">
        <v>26</v>
      </c>
      <c r="H126" s="9" t="s">
        <v>27</v>
      </c>
      <c r="I126" s="9" t="s">
        <v>28</v>
      </c>
      <c r="J126" s="10" t="s">
        <v>200</v>
      </c>
      <c r="K126" s="11">
        <v>0</v>
      </c>
      <c r="L126" s="11">
        <v>0</v>
      </c>
      <c r="M126" s="11">
        <v>17780</v>
      </c>
      <c r="N126" s="11">
        <v>0</v>
      </c>
      <c r="O126" s="11">
        <v>0</v>
      </c>
      <c r="P126" s="11">
        <v>5840</v>
      </c>
      <c r="Q126" s="11">
        <v>0</v>
      </c>
      <c r="R126" s="11">
        <v>5840</v>
      </c>
      <c r="S126" s="22">
        <v>5840</v>
      </c>
      <c r="T126" s="32">
        <v>410.34</v>
      </c>
      <c r="U126" s="33"/>
      <c r="V126" s="34">
        <f t="shared" si="3"/>
        <v>6250.34</v>
      </c>
      <c r="W126" s="70"/>
    </row>
    <row r="127" spans="1:23" hidden="1" x14ac:dyDescent="0.2">
      <c r="A127" s="12" t="s">
        <v>197</v>
      </c>
      <c r="B127" s="13"/>
      <c r="C127" s="14"/>
      <c r="D127" s="13"/>
      <c r="E127" s="13"/>
      <c r="F127" s="13"/>
      <c r="G127" s="13"/>
      <c r="H127" s="13"/>
      <c r="I127" s="13"/>
      <c r="J127" s="14"/>
      <c r="K127" s="15">
        <v>0</v>
      </c>
      <c r="L127" s="15">
        <v>0</v>
      </c>
      <c r="M127" s="15">
        <v>80620</v>
      </c>
      <c r="N127" s="15">
        <v>0</v>
      </c>
      <c r="O127" s="15">
        <v>0</v>
      </c>
      <c r="P127" s="15">
        <v>25180</v>
      </c>
      <c r="Q127" s="15">
        <v>2000</v>
      </c>
      <c r="R127" s="15">
        <v>27180</v>
      </c>
      <c r="S127" s="23">
        <v>27180</v>
      </c>
      <c r="T127" s="32"/>
      <c r="U127" s="33"/>
      <c r="V127" s="34">
        <f t="shared" si="3"/>
        <v>27180</v>
      </c>
      <c r="W127" s="24"/>
    </row>
    <row r="128" spans="1:23" ht="22.5" hidden="1" outlineLevel="1" x14ac:dyDescent="0.2">
      <c r="A128" s="9" t="s">
        <v>205</v>
      </c>
      <c r="B128" s="9" t="s">
        <v>206</v>
      </c>
      <c r="C128" s="10" t="s">
        <v>207</v>
      </c>
      <c r="D128" s="9" t="s">
        <v>169</v>
      </c>
      <c r="E128" s="9" t="s">
        <v>208</v>
      </c>
      <c r="F128" s="9" t="s">
        <v>26</v>
      </c>
      <c r="G128" s="9" t="s">
        <v>26</v>
      </c>
      <c r="H128" s="9" t="s">
        <v>27</v>
      </c>
      <c r="I128" s="9" t="s">
        <v>28</v>
      </c>
      <c r="J128" s="10" t="s">
        <v>209</v>
      </c>
      <c r="K128" s="11">
        <v>139943.16</v>
      </c>
      <c r="L128" s="11">
        <v>0</v>
      </c>
      <c r="M128" s="11">
        <v>0</v>
      </c>
      <c r="N128" s="11">
        <v>108106.75</v>
      </c>
      <c r="O128" s="11">
        <v>108106.75</v>
      </c>
      <c r="P128" s="11">
        <v>108106.75</v>
      </c>
      <c r="Q128" s="11">
        <v>108106.75</v>
      </c>
      <c r="R128" s="11">
        <v>432427</v>
      </c>
      <c r="S128" s="22">
        <v>292483.84000000003</v>
      </c>
      <c r="T128" s="32"/>
      <c r="U128" s="33"/>
      <c r="V128" s="34">
        <f t="shared" si="3"/>
        <v>432427</v>
      </c>
      <c r="W128" s="24"/>
    </row>
    <row r="129" spans="1:23" hidden="1" x14ac:dyDescent="0.2">
      <c r="A129" s="12" t="s">
        <v>205</v>
      </c>
      <c r="B129" s="13"/>
      <c r="C129" s="14"/>
      <c r="D129" s="13"/>
      <c r="E129" s="13"/>
      <c r="F129" s="13"/>
      <c r="G129" s="13"/>
      <c r="H129" s="13"/>
      <c r="I129" s="13"/>
      <c r="J129" s="14"/>
      <c r="K129" s="15">
        <v>139943.16</v>
      </c>
      <c r="L129" s="15">
        <v>0</v>
      </c>
      <c r="M129" s="15">
        <v>0</v>
      </c>
      <c r="N129" s="15">
        <v>108106.75</v>
      </c>
      <c r="O129" s="15">
        <v>108106.75</v>
      </c>
      <c r="P129" s="15">
        <v>108106.75</v>
      </c>
      <c r="Q129" s="15">
        <v>108106.75</v>
      </c>
      <c r="R129" s="15">
        <v>432427</v>
      </c>
      <c r="S129" s="23">
        <v>292483.84000000003</v>
      </c>
      <c r="T129" s="32"/>
      <c r="U129" s="33"/>
      <c r="V129" s="34">
        <f t="shared" si="3"/>
        <v>432427</v>
      </c>
      <c r="W129" s="24"/>
    </row>
    <row r="130" spans="1:23" x14ac:dyDescent="0.2">
      <c r="A130" s="17" t="s">
        <v>210</v>
      </c>
      <c r="B130" s="18"/>
      <c r="C130" s="19"/>
      <c r="D130" s="18"/>
      <c r="E130" s="18"/>
      <c r="F130" s="18"/>
      <c r="G130" s="18"/>
      <c r="H130" s="18"/>
      <c r="I130" s="18"/>
      <c r="J130" s="19"/>
      <c r="K130" s="49">
        <v>12679580.939999999</v>
      </c>
      <c r="L130" s="49">
        <v>28471032.280000001</v>
      </c>
      <c r="M130" s="49">
        <v>45031436.020000003</v>
      </c>
      <c r="N130" s="49">
        <v>8731499.1999999993</v>
      </c>
      <c r="O130" s="49">
        <v>9690992.4100000001</v>
      </c>
      <c r="P130" s="49">
        <v>13856844.83</v>
      </c>
      <c r="Q130" s="49">
        <v>12997914.439999999</v>
      </c>
      <c r="R130" s="49">
        <v>45277250.880000003</v>
      </c>
      <c r="S130" s="50">
        <v>32597669.940000001</v>
      </c>
      <c r="T130" s="29">
        <f>SUM(T10:T129)</f>
        <v>1000000</v>
      </c>
      <c r="U130" s="29">
        <f>SUM(U10:U129)</f>
        <v>982600</v>
      </c>
      <c r="V130" s="51">
        <f t="shared" si="3"/>
        <v>46277250.880000003</v>
      </c>
      <c r="W130" s="24"/>
    </row>
    <row r="131" spans="1:23" ht="68.25" customHeight="1" x14ac:dyDescent="0.2">
      <c r="K131" s="24"/>
      <c r="L131" s="24"/>
      <c r="M131" s="24"/>
      <c r="N131" s="24"/>
      <c r="O131" s="24"/>
      <c r="P131" s="24"/>
      <c r="Q131" s="24"/>
      <c r="R131" s="59" t="s">
        <v>242</v>
      </c>
      <c r="S131" s="52"/>
      <c r="T131" s="53" t="s">
        <v>219</v>
      </c>
      <c r="U131" s="54" t="s">
        <v>220</v>
      </c>
      <c r="V131" s="55" t="s">
        <v>221</v>
      </c>
    </row>
    <row r="132" spans="1:23" ht="12.75" customHeight="1" x14ac:dyDescent="0.2">
      <c r="K132" s="62" t="s">
        <v>222</v>
      </c>
      <c r="L132" s="63"/>
      <c r="M132" s="24"/>
      <c r="N132" s="24"/>
      <c r="O132" s="24"/>
      <c r="P132" s="24"/>
      <c r="Q132" s="24"/>
      <c r="R132" s="27">
        <v>7055622.3099999996</v>
      </c>
      <c r="S132" s="27"/>
      <c r="T132" s="56">
        <v>0</v>
      </c>
      <c r="U132" s="57">
        <v>77200</v>
      </c>
      <c r="V132" s="55">
        <f>SUM(R132:U132)</f>
        <v>7132822.3099999996</v>
      </c>
    </row>
    <row r="133" spans="1:23" ht="12.75" customHeight="1" x14ac:dyDescent="0.2">
      <c r="K133" s="62" t="s">
        <v>223</v>
      </c>
      <c r="L133" s="63"/>
      <c r="M133" s="24"/>
      <c r="N133" s="24"/>
      <c r="O133" s="24"/>
      <c r="P133" s="24"/>
      <c r="Q133" s="24"/>
      <c r="R133" s="27">
        <v>49560273.189999998</v>
      </c>
      <c r="S133" s="27"/>
      <c r="T133" s="56">
        <v>1059800</v>
      </c>
      <c r="U133" s="57"/>
      <c r="V133" s="55">
        <f>SUM(R133:U133)</f>
        <v>50620073.189999998</v>
      </c>
    </row>
    <row r="134" spans="1:23" ht="12.75" customHeight="1" x14ac:dyDescent="0.2">
      <c r="K134" s="37" t="s">
        <v>230</v>
      </c>
      <c r="L134" s="24"/>
      <c r="M134" s="24"/>
      <c r="N134" s="24"/>
      <c r="O134" s="24"/>
      <c r="P134" s="24"/>
      <c r="Q134" s="24"/>
      <c r="R134" s="27">
        <v>51350273.189999998</v>
      </c>
      <c r="S134" s="27"/>
      <c r="T134" s="56">
        <f>SUM(T130:T132)</f>
        <v>1000000</v>
      </c>
      <c r="U134" s="57">
        <f>SUM(U130,U132)</f>
        <v>1059800</v>
      </c>
      <c r="V134" s="55">
        <f>SUM(R134:U134)</f>
        <v>53410073.189999998</v>
      </c>
    </row>
    <row r="135" spans="1:23" ht="19.5" customHeight="1" x14ac:dyDescent="0.2">
      <c r="K135" s="62" t="s">
        <v>224</v>
      </c>
      <c r="L135" s="63"/>
      <c r="M135" s="24"/>
      <c r="N135" s="24"/>
      <c r="O135" s="24"/>
      <c r="P135" s="24"/>
      <c r="Q135" s="24"/>
      <c r="R135" s="27">
        <v>1790000</v>
      </c>
      <c r="S135" s="27"/>
      <c r="T135" s="58">
        <v>1000000</v>
      </c>
      <c r="U135" s="57"/>
      <c r="V135" s="55">
        <f>SUM(V134,-V133)</f>
        <v>2790000</v>
      </c>
    </row>
    <row r="136" spans="1:23" ht="27" customHeight="1" x14ac:dyDescent="0.2">
      <c r="K136" s="60" t="s">
        <v>225</v>
      </c>
      <c r="L136" s="61"/>
      <c r="M136" s="24"/>
      <c r="N136" s="24"/>
      <c r="O136" s="24"/>
      <c r="P136" s="24"/>
      <c r="Q136" s="24"/>
      <c r="R136" s="27">
        <v>2795202.3</v>
      </c>
      <c r="S136" s="27"/>
      <c r="T136" s="56"/>
      <c r="U136" s="57"/>
      <c r="V136" s="55"/>
    </row>
  </sheetData>
  <mergeCells count="16">
    <mergeCell ref="A1:F1"/>
    <mergeCell ref="A6:H6"/>
    <mergeCell ref="W125:W126"/>
    <mergeCell ref="C10:C31"/>
    <mergeCell ref="C52:C56"/>
    <mergeCell ref="C111:C112"/>
    <mergeCell ref="C125:C126"/>
    <mergeCell ref="W13:W15"/>
    <mergeCell ref="W87:W98"/>
    <mergeCell ref="W111:W112"/>
    <mergeCell ref="K136:L136"/>
    <mergeCell ref="K135:L135"/>
    <mergeCell ref="K133:L133"/>
    <mergeCell ref="K132:L132"/>
    <mergeCell ref="A7:G7"/>
    <mergeCell ref="C42:C48"/>
  </mergeCells>
  <pageMargins left="0.39370078740157483" right="0.31496062992125984" top="0.98425196850393704" bottom="0.39370078740157483" header="0.19685039370078741" footer="0.19685039370078741"/>
  <pageSetup paperSize="9" scale="56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Бюджет</vt:lpstr>
      <vt:lpstr>Бюджет!APPT</vt:lpstr>
      <vt:lpstr>Бюджет!FIO</vt:lpstr>
      <vt:lpstr>Бюджет!LAST_CELL</vt:lpstr>
      <vt:lpstr>Бюджет!SIGN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dc:description>POI HSSF rep:2.55.0.215</dc:description>
  <cp:lastModifiedBy>Пользователь Windows</cp:lastModifiedBy>
  <cp:lastPrinted>2023-05-24T07:11:39Z</cp:lastPrinted>
  <dcterms:created xsi:type="dcterms:W3CDTF">2023-05-16T06:00:51Z</dcterms:created>
  <dcterms:modified xsi:type="dcterms:W3CDTF">2023-05-24T07:13:08Z</dcterms:modified>
</cp:coreProperties>
</file>