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715" activeTab="3"/>
  </bookViews>
  <sheets>
    <sheet name="Комп. разв" sheetId="1" r:id="rId1"/>
    <sheet name="ФКГС" sheetId="6" r:id="rId2"/>
    <sheet name="Наркомания" sheetId="5" r:id="rId3"/>
    <sheet name="Площадки ТКО" sheetId="7" r:id="rId4"/>
    <sheet name="Произв. труда" sheetId="8" r:id="rId5"/>
    <sheet name="Предприниматели" sheetId="9" r:id="rId6"/>
  </sheets>
  <calcPr calcId="152511"/>
</workbook>
</file>

<file path=xl/calcChain.xml><?xml version="1.0" encoding="utf-8"?>
<calcChain xmlns="http://schemas.openxmlformats.org/spreadsheetml/2006/main">
  <c r="M55" i="1" l="1"/>
  <c r="O21" i="6" l="1"/>
  <c r="O22" i="6" s="1"/>
  <c r="N21" i="6"/>
  <c r="F19" i="6"/>
  <c r="M15" i="6"/>
  <c r="H15" i="6"/>
  <c r="C15" i="6"/>
  <c r="F46" i="1" l="1"/>
  <c r="D63" i="1" l="1"/>
  <c r="G63" i="1"/>
  <c r="I63" i="1"/>
  <c r="L63" i="1"/>
  <c r="N63" i="1"/>
  <c r="Q63" i="1"/>
  <c r="Q56" i="1"/>
  <c r="P56" i="1"/>
  <c r="N56" i="1"/>
  <c r="M56" i="1"/>
  <c r="L56" i="1"/>
  <c r="K56" i="1"/>
  <c r="I56" i="1"/>
  <c r="H56" i="1"/>
  <c r="G56" i="1"/>
  <c r="F56" i="1"/>
  <c r="D56" i="1"/>
  <c r="C56" i="1"/>
  <c r="S55" i="1"/>
  <c r="O56" i="1"/>
  <c r="J56" i="1"/>
  <c r="E55" i="1"/>
  <c r="E56" i="1" s="1"/>
  <c r="E59" i="1"/>
  <c r="S58" i="1"/>
  <c r="C59" i="1"/>
  <c r="D59" i="1"/>
  <c r="F59" i="1"/>
  <c r="G59" i="1"/>
  <c r="H59" i="1"/>
  <c r="I59" i="1"/>
  <c r="J59" i="1"/>
  <c r="K59" i="1"/>
  <c r="L59" i="1"/>
  <c r="M59" i="1"/>
  <c r="N59" i="1"/>
  <c r="O59" i="1"/>
  <c r="P59" i="1"/>
  <c r="Q59" i="1"/>
  <c r="F35" i="1" l="1"/>
  <c r="P15" i="9"/>
  <c r="P16" i="9" s="1"/>
  <c r="P17" i="9" s="1"/>
  <c r="S16" i="8"/>
  <c r="P15" i="8"/>
  <c r="K16" i="6"/>
  <c r="P18" i="6"/>
  <c r="K18" i="6"/>
  <c r="K20" i="6"/>
  <c r="P45" i="1"/>
  <c r="P21" i="1"/>
  <c r="O21" i="1"/>
  <c r="S15" i="1"/>
  <c r="F15" i="9"/>
  <c r="K16" i="8"/>
  <c r="F16" i="8"/>
  <c r="K15" i="8"/>
  <c r="F15" i="8"/>
  <c r="P15" i="5"/>
  <c r="K15" i="5"/>
  <c r="F15" i="5"/>
  <c r="D21" i="6"/>
  <c r="E21" i="6"/>
  <c r="G21" i="6"/>
  <c r="H21" i="6"/>
  <c r="I21" i="6"/>
  <c r="J21" i="6"/>
  <c r="J22" i="6" s="1"/>
  <c r="L21" i="6"/>
  <c r="M21" i="6"/>
  <c r="Q21" i="6"/>
  <c r="C21" i="6"/>
  <c r="P20" i="6"/>
  <c r="F20" i="6"/>
  <c r="F18" i="6"/>
  <c r="S20" i="6"/>
  <c r="S19" i="6"/>
  <c r="Q16" i="6"/>
  <c r="Q22" i="6" s="1"/>
  <c r="P16" i="6"/>
  <c r="N16" i="6"/>
  <c r="M16" i="6"/>
  <c r="L16" i="6"/>
  <c r="L22" i="6" s="1"/>
  <c r="I16" i="6"/>
  <c r="H16" i="6"/>
  <c r="G16" i="6"/>
  <c r="G22" i="6" s="1"/>
  <c r="F16" i="6"/>
  <c r="E16" i="6"/>
  <c r="E22" i="6" s="1"/>
  <c r="D16" i="6"/>
  <c r="D22" i="6" s="1"/>
  <c r="C16" i="6"/>
  <c r="S15" i="6"/>
  <c r="P51" i="1"/>
  <c r="Q62" i="1"/>
  <c r="P62" i="1"/>
  <c r="O62" i="1"/>
  <c r="N62" i="1"/>
  <c r="M62" i="1"/>
  <c r="L62" i="1"/>
  <c r="K62" i="1"/>
  <c r="J62" i="1"/>
  <c r="I62" i="1"/>
  <c r="H62" i="1"/>
  <c r="G62" i="1"/>
  <c r="F62" i="1"/>
  <c r="D62" i="1"/>
  <c r="C62" i="1"/>
  <c r="S61" i="1"/>
  <c r="E62" i="1"/>
  <c r="P50" i="1"/>
  <c r="P52" i="1"/>
  <c r="K50" i="1"/>
  <c r="K51" i="1"/>
  <c r="K52" i="1"/>
  <c r="K49" i="1"/>
  <c r="F50" i="1"/>
  <c r="F51" i="1"/>
  <c r="F52" i="1"/>
  <c r="F49" i="1"/>
  <c r="P46" i="1"/>
  <c r="P44" i="1"/>
  <c r="K44" i="1"/>
  <c r="F45" i="1"/>
  <c r="P43" i="1"/>
  <c r="F43" i="1"/>
  <c r="P34" i="1"/>
  <c r="K34" i="1"/>
  <c r="F34" i="1"/>
  <c r="F30" i="1"/>
  <c r="F31" i="1"/>
  <c r="F29" i="1"/>
  <c r="D27" i="1"/>
  <c r="E27" i="1"/>
  <c r="G27" i="1"/>
  <c r="H27" i="1"/>
  <c r="I27" i="1"/>
  <c r="J27" i="1"/>
  <c r="L27" i="1"/>
  <c r="N27" i="1"/>
  <c r="O27" i="1"/>
  <c r="Q27" i="1"/>
  <c r="C27" i="1"/>
  <c r="S26" i="1"/>
  <c r="P26" i="1"/>
  <c r="K26" i="1"/>
  <c r="F26" i="1"/>
  <c r="K25" i="1"/>
  <c r="F25" i="1"/>
  <c r="P24" i="1"/>
  <c r="K24" i="1"/>
  <c r="F24" i="1"/>
  <c r="P23" i="1"/>
  <c r="K23" i="1"/>
  <c r="P17" i="1"/>
  <c r="K17" i="1"/>
  <c r="Q16" i="9"/>
  <c r="Q17" i="9" s="1"/>
  <c r="O16" i="9"/>
  <c r="O17" i="9" s="1"/>
  <c r="N16" i="9"/>
  <c r="N17" i="9" s="1"/>
  <c r="M16" i="9"/>
  <c r="M17" i="9" s="1"/>
  <c r="L16" i="9"/>
  <c r="L17" i="9" s="1"/>
  <c r="K16" i="9"/>
  <c r="K17" i="9" s="1"/>
  <c r="J16" i="9"/>
  <c r="J17" i="9" s="1"/>
  <c r="I16" i="9"/>
  <c r="I17" i="9" s="1"/>
  <c r="H16" i="9"/>
  <c r="H17" i="9" s="1"/>
  <c r="G16" i="9"/>
  <c r="G17" i="9" s="1"/>
  <c r="F16" i="9"/>
  <c r="F17" i="9" s="1"/>
  <c r="E16" i="9"/>
  <c r="E17" i="9" s="1"/>
  <c r="D16" i="9"/>
  <c r="D17" i="9" s="1"/>
  <c r="C16" i="9"/>
  <c r="C17" i="9" s="1"/>
  <c r="S15" i="9"/>
  <c r="D17" i="8"/>
  <c r="E17" i="8"/>
  <c r="E18" i="8" s="1"/>
  <c r="G17" i="8"/>
  <c r="H17" i="8"/>
  <c r="H18" i="8" s="1"/>
  <c r="I17" i="8"/>
  <c r="I18" i="8" s="1"/>
  <c r="J17" i="8"/>
  <c r="J18" i="8" s="1"/>
  <c r="L17" i="8"/>
  <c r="L18" i="8" s="1"/>
  <c r="M17" i="8"/>
  <c r="M18" i="8" s="1"/>
  <c r="N17" i="8"/>
  <c r="N18" i="8" s="1"/>
  <c r="O17" i="8"/>
  <c r="Q17" i="8"/>
  <c r="Q18" i="8" s="1"/>
  <c r="C17" i="8"/>
  <c r="C18" i="8" s="1"/>
  <c r="O18" i="8"/>
  <c r="G18" i="8"/>
  <c r="D18" i="8"/>
  <c r="G17" i="7"/>
  <c r="Q16" i="7"/>
  <c r="Q17" i="7" s="1"/>
  <c r="P16" i="7"/>
  <c r="P17" i="7" s="1"/>
  <c r="O16" i="7"/>
  <c r="O17" i="7" s="1"/>
  <c r="N16" i="7"/>
  <c r="N17" i="7" s="1"/>
  <c r="M16" i="7"/>
  <c r="M17" i="7" s="1"/>
  <c r="L16" i="7"/>
  <c r="L17" i="7" s="1"/>
  <c r="K16" i="7"/>
  <c r="K17" i="7" s="1"/>
  <c r="J16" i="7"/>
  <c r="J17" i="7" s="1"/>
  <c r="I16" i="7"/>
  <c r="I17" i="7" s="1"/>
  <c r="H16" i="7"/>
  <c r="H17" i="7" s="1"/>
  <c r="G16" i="7"/>
  <c r="F16" i="7"/>
  <c r="F17" i="7" s="1"/>
  <c r="E16" i="7"/>
  <c r="E17" i="7" s="1"/>
  <c r="D16" i="7"/>
  <c r="D17" i="7" s="1"/>
  <c r="C16" i="7"/>
  <c r="C17" i="7" s="1"/>
  <c r="S15" i="7"/>
  <c r="D21" i="1"/>
  <c r="E21" i="1"/>
  <c r="E63" i="1" s="1"/>
  <c r="F21" i="1"/>
  <c r="G21" i="1"/>
  <c r="H21" i="1"/>
  <c r="I21" i="1"/>
  <c r="J21" i="1"/>
  <c r="K21" i="1"/>
  <c r="L21" i="1"/>
  <c r="M21" i="1"/>
  <c r="N21" i="1"/>
  <c r="Q21" i="1"/>
  <c r="C21" i="1"/>
  <c r="P21" i="6" l="1"/>
  <c r="M22" i="6"/>
  <c r="F21" i="6"/>
  <c r="F22" i="6" s="1"/>
  <c r="C22" i="6"/>
  <c r="P22" i="6"/>
  <c r="S15" i="8"/>
  <c r="P16" i="8"/>
  <c r="P17" i="8" s="1"/>
  <c r="P18" i="8" s="1"/>
  <c r="K21" i="6"/>
  <c r="K22" i="6" s="1"/>
  <c r="N22" i="6"/>
  <c r="H22" i="6"/>
  <c r="I22" i="6"/>
  <c r="P27" i="1"/>
  <c r="M27" i="1"/>
  <c r="K27" i="1"/>
  <c r="K17" i="8"/>
  <c r="K18" i="8" s="1"/>
  <c r="F17" i="8"/>
  <c r="F18" i="8" s="1"/>
  <c r="S17" i="9"/>
  <c r="S18" i="8"/>
  <c r="S17" i="7"/>
  <c r="D53" i="1"/>
  <c r="E53" i="1"/>
  <c r="F53" i="1"/>
  <c r="G53" i="1"/>
  <c r="H53" i="1"/>
  <c r="I53" i="1"/>
  <c r="J53" i="1"/>
  <c r="K53" i="1"/>
  <c r="L53" i="1"/>
  <c r="M53" i="1"/>
  <c r="N53" i="1"/>
  <c r="O53" i="1"/>
  <c r="P53" i="1"/>
  <c r="Q53" i="1"/>
  <c r="C53" i="1"/>
  <c r="D47" i="1"/>
  <c r="E47" i="1"/>
  <c r="F47" i="1"/>
  <c r="G47" i="1"/>
  <c r="H47" i="1"/>
  <c r="I47" i="1"/>
  <c r="J47" i="1"/>
  <c r="K47" i="1"/>
  <c r="L47" i="1"/>
  <c r="M47" i="1"/>
  <c r="N47" i="1"/>
  <c r="O47" i="1"/>
  <c r="P47" i="1"/>
  <c r="Q47" i="1"/>
  <c r="C47" i="1"/>
  <c r="S45" i="1"/>
  <c r="D41" i="1"/>
  <c r="E41" i="1"/>
  <c r="F41" i="1"/>
  <c r="G41" i="1"/>
  <c r="H41" i="1"/>
  <c r="I41" i="1"/>
  <c r="J41" i="1"/>
  <c r="J63" i="1" s="1"/>
  <c r="K41" i="1"/>
  <c r="L41" i="1"/>
  <c r="M41" i="1"/>
  <c r="N41" i="1"/>
  <c r="O41" i="1"/>
  <c r="O63" i="1" s="1"/>
  <c r="P41" i="1"/>
  <c r="Q41" i="1"/>
  <c r="C41" i="1"/>
  <c r="S40" i="1"/>
  <c r="S39" i="1"/>
  <c r="S38" i="1"/>
  <c r="D36" i="1"/>
  <c r="E36" i="1"/>
  <c r="F36" i="1"/>
  <c r="G36" i="1"/>
  <c r="H36" i="1"/>
  <c r="I36" i="1"/>
  <c r="J36" i="1"/>
  <c r="K36" i="1"/>
  <c r="L36" i="1"/>
  <c r="M36" i="1"/>
  <c r="N36" i="1"/>
  <c r="O36" i="1"/>
  <c r="P36" i="1"/>
  <c r="Q36" i="1"/>
  <c r="C36" i="1"/>
  <c r="S34" i="1"/>
  <c r="S35" i="1"/>
  <c r="F23" i="1" l="1"/>
  <c r="F27" i="1" s="1"/>
  <c r="C18" i="1"/>
  <c r="C63" i="1" s="1"/>
  <c r="Q18" i="1"/>
  <c r="P18" i="1"/>
  <c r="P63" i="1" s="1"/>
  <c r="O18" i="1"/>
  <c r="N18" i="1"/>
  <c r="M18" i="1"/>
  <c r="M63" i="1" s="1"/>
  <c r="L18" i="1"/>
  <c r="K18" i="1"/>
  <c r="K63" i="1" s="1"/>
  <c r="J18" i="1"/>
  <c r="I18" i="1"/>
  <c r="H18" i="1"/>
  <c r="H63" i="1" s="1"/>
  <c r="G18" i="1"/>
  <c r="E18" i="1"/>
  <c r="D18" i="1"/>
  <c r="C32" i="1"/>
  <c r="F17" i="1"/>
  <c r="F15" i="1"/>
  <c r="F16" i="1"/>
  <c r="S18" i="6"/>
  <c r="Q16" i="5"/>
  <c r="Q17" i="5" s="1"/>
  <c r="P16" i="5"/>
  <c r="P17" i="5" s="1"/>
  <c r="O16" i="5"/>
  <c r="O17" i="5" s="1"/>
  <c r="N16" i="5"/>
  <c r="N17" i="5" s="1"/>
  <c r="M16" i="5"/>
  <c r="M17" i="5" s="1"/>
  <c r="L16" i="5"/>
  <c r="L17" i="5" s="1"/>
  <c r="K16" i="5"/>
  <c r="K17" i="5" s="1"/>
  <c r="J16" i="5"/>
  <c r="J17" i="5" s="1"/>
  <c r="I16" i="5"/>
  <c r="I17" i="5" s="1"/>
  <c r="H16" i="5"/>
  <c r="H17" i="5" s="1"/>
  <c r="G16" i="5"/>
  <c r="G17" i="5" s="1"/>
  <c r="F16" i="5"/>
  <c r="F17" i="5" s="1"/>
  <c r="E16" i="5"/>
  <c r="E17" i="5" s="1"/>
  <c r="D16" i="5"/>
  <c r="D17" i="5" s="1"/>
  <c r="C16" i="5"/>
  <c r="C17" i="5" s="1"/>
  <c r="S15" i="5"/>
  <c r="S50" i="1"/>
  <c r="S52" i="1"/>
  <c r="S51" i="1"/>
  <c r="S49" i="1"/>
  <c r="S46" i="1"/>
  <c r="S44" i="1"/>
  <c r="S43" i="1"/>
  <c r="S25" i="1"/>
  <c r="S24" i="1"/>
  <c r="S23" i="1"/>
  <c r="S30" i="1"/>
  <c r="S31" i="1"/>
  <c r="S29" i="1"/>
  <c r="S20" i="1"/>
  <c r="S17" i="1"/>
  <c r="S16" i="1"/>
  <c r="D32" i="1"/>
  <c r="E32" i="1"/>
  <c r="F32" i="1"/>
  <c r="G32" i="1"/>
  <c r="H32" i="1"/>
  <c r="I32" i="1"/>
  <c r="J32" i="1"/>
  <c r="K32" i="1"/>
  <c r="L32" i="1"/>
  <c r="M32" i="1"/>
  <c r="N32" i="1"/>
  <c r="O32" i="1"/>
  <c r="P32" i="1"/>
  <c r="Q32" i="1"/>
  <c r="S17" i="5" l="1"/>
  <c r="S22" i="6"/>
  <c r="F18" i="1"/>
  <c r="F63" i="1" s="1"/>
  <c r="S63" i="1" l="1"/>
</calcChain>
</file>

<file path=xl/sharedStrings.xml><?xml version="1.0" encoding="utf-8"?>
<sst xmlns="http://schemas.openxmlformats.org/spreadsheetml/2006/main" count="361" uniqueCount="114">
  <si>
    <t>Отчет</t>
  </si>
  <si>
    <t>(тыс.руб.)</t>
  </si>
  <si>
    <t>Наименование подпрограммы/мероприятий программы (подпрограммы)</t>
  </si>
  <si>
    <t>Соисполнитель/участник мероприятия</t>
  </si>
  <si>
    <t>Объем финансирования</t>
  </si>
  <si>
    <t>Выполнено на отчетную дату (нарастающим итогом), тыс. руб.</t>
  </si>
  <si>
    <t>Результат выполнения / причины не выполнения</t>
  </si>
  <si>
    <t>Исполнение, %</t>
  </si>
  <si>
    <t>Всего</t>
  </si>
  <si>
    <t>В том числе:</t>
  </si>
  <si>
    <t>Федеральный бюджет</t>
  </si>
  <si>
    <t>Областной бюджет</t>
  </si>
  <si>
    <t>Местный бюджет</t>
  </si>
  <si>
    <t>Прочие</t>
  </si>
  <si>
    <t>Итого по программе</t>
  </si>
  <si>
    <t>подпись</t>
  </si>
  <si>
    <t>Примечание.</t>
  </si>
  <si>
    <t>1. В разделе «Прочие» (графы 7, 12,17) указываются внебюджетные средства.</t>
  </si>
  <si>
    <t>2. В графе 18 мероприятие считается выполненным, если выполнение (графа 13) составляет не менее 95% от планируемого объема финансового обеспечения (графа 3) (за исключением экономии по результатам конкурсных процедур) и достигнуто не менее 95% запланированных результатов мероприятия. В этом случае в графе 18 указывается "мероприятие выполнено".</t>
  </si>
  <si>
    <t>В случае, если выполнение (графа 13) по мероприятию составляет менее 95% от запланированного (графа 3) в связи с экономией по результатам проведения конкурсных процедур и достигнуто не менее 95% запланированных результатов мероприятия, мероприятие также считается выполненным, при этом в графе 18 указывается "мероприятие выполнено, экономия составила ___________ (указывается сумма экономии в тыс. рублей)".</t>
  </si>
  <si>
    <t>3. В графах 9, 10,12 (Фактическое финансирование) указывается объем средств, перечисленных из соответствующего источника. В графе 11 указывается сумма денежных средств местного бюджета в соответствии с решением о бюджете муниципального образования на соответствующую дату.</t>
  </si>
  <si>
    <t>4. В графах 3-7 указывается объем средств, предусмотренных муниципальной программой по состоянию на дату отчета.</t>
  </si>
  <si>
    <t>5. В графах 13-17 (выполнено) указывается стоимость приобретенных товаров, выполненных работ, оказанных услуг (в соответствии с платежными документами на перечисление денежных средств) по состоянию на дату отчета.</t>
  </si>
  <si>
    <t>6. В графе 19 указывается процентное соотношение (гр. 13/гр.3). В случае, если значение графы 3 равно нулю, то в графе 19 указывается процентное соотношение (гр. 8/гр. 13)</t>
  </si>
  <si>
    <t>7. В случае, если показатели граф 3-7 не соответствуют показателям граф 8-12 в графе 18 указывается причина расхождения (несоответсвия).</t>
  </si>
  <si>
    <t>Исполнитель ____________________________ /ФИО/</t>
  </si>
  <si>
    <t>о реализации мероприятий муниципальной программы "Комплексное развитие территории Скребловского сельского поселения"</t>
  </si>
  <si>
    <t>Расходы на проектно-изыскательские работы и строительство газопровода</t>
  </si>
  <si>
    <t>Расходы на мероприятия по подготовке объектов теплоснабжения к отопительному сезону на территории поселения</t>
  </si>
  <si>
    <t>Расходы на реализацию мероприятий по обеспечению устойчивого функционирования объектов теплоснабжения на территории Ленинградской области</t>
  </si>
  <si>
    <t>Расходы на мероприятия по учету и обслуживанию уличного освещения поселения</t>
  </si>
  <si>
    <t>Итого по мероприятию</t>
  </si>
  <si>
    <t>Расходы на организацию и содержание мест захоронения</t>
  </si>
  <si>
    <t>Расходы на прочие мероприятия по благоустройству поселений</t>
  </si>
  <si>
    <t>Расходы на организацию вывоза несанкционированных свалок</t>
  </si>
  <si>
    <t>Расходы на организацию деятельности по накоплению (в том числе раздельному накоплению) и транспортированию твердых коммунальных отходов</t>
  </si>
  <si>
    <t>Расходы на реализацию комплекса мероприятий по борьбе с борщевиком Сосновского на территориях муниципальных образований Ленинградской области</t>
  </si>
  <si>
    <t>Расходы на поддержку развития общественной инфраструктуры муниципального значения</t>
  </si>
  <si>
    <t>Расходы на мероприятия по обслуживанию и содержанию автомобильных дорог местного значения</t>
  </si>
  <si>
    <t>Расходы на проведение инвентаризации и оформление технических и кадастровых паспортов дорог местного значения</t>
  </si>
  <si>
    <t>Расходы на мероприятия по капитальному ремонту и ремонту автомобильных дорог общего пользования местного значения</t>
  </si>
  <si>
    <t>Расходы на мероприятия, направленные на повышение безопасности дорожного движения</t>
  </si>
  <si>
    <t>Расходы на мероприятия по предупреждению и ликвидации последствий чрезвычайных ситуаций и стихийных бедствий</t>
  </si>
  <si>
    <t>Расходы на мероприятия по укреплению пожарной безопасности на территории поселений</t>
  </si>
  <si>
    <t>Расходы на мероприятия по предупреждению терроризма и экстремизма</t>
  </si>
  <si>
    <t>Расходы на осуществление мероприятий по обеспечению безопасности людей на водных объектах</t>
  </si>
  <si>
    <t>Расходы на реализацию областного закона от 28.12.2018 г. № 147-оз «О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t>
  </si>
  <si>
    <t>Расходы на реализацию областного закона Ленинградской области от «15» января 2018 года № 3-оз «О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t>
  </si>
  <si>
    <t>Расходы на содержание муниципальных казенных учреждений культуры</t>
  </si>
  <si>
    <t>СКЦ "Лидер"</t>
  </si>
  <si>
    <t>Расходы на содержание муниципальных казенных библиотек</t>
  </si>
  <si>
    <t>Расходы на организацию и  проведение культурно-массовых мероприятий</t>
  </si>
  <si>
    <t>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 597 "О мероприятиях по реализации государственной социальной политики"</t>
  </si>
  <si>
    <t>о реализации мероприятий муниципальной программы "Профилактика незаконного потребления наркотических средств и психотропных веществ, наркомании  на территории Скребловского сельского поселения Лужского муниципального района Ленинградской области на 2019-2021 годы"</t>
  </si>
  <si>
    <t>о реализации мероприятий муниципальной программы "Формирование современной городской среды на территории муниципального образования Скребловское сельское поселение на 2018-2024 годы"</t>
  </si>
  <si>
    <t>Комплекс процессных мероприятий "Развитие учреждений культурно-досугового типа, физической культуры и спорта в Скребловском сельском поселении"</t>
  </si>
  <si>
    <t>Комплекс процессных мероприятий "Поддержание устойчивой работы и развитие коммунальной и инженерной инфраструктуры"</t>
  </si>
  <si>
    <t>Комплекс процессных мероприятий «Реализация функций в сфере обращения с отходами»</t>
  </si>
  <si>
    <t>Комплекс процессных мероприятий «Содействие развитию участия населения в осуществлении местного самоуправления в Ленинградской области»</t>
  </si>
  <si>
    <t>Комплекс процессных мероприятий «Развитие транспортной инфраструктуры и содержание автомобильных дорог в Скребловском сельском поселении»</t>
  </si>
  <si>
    <t>Комплекс процессных мероприятий «Обеспечение безопасности населения на территории Скребловского сельского поселения»</t>
  </si>
  <si>
    <t>Комплекс процессных мероприятий "Содействие условий для реализации мероприятий по формированию комфортной городской среды"</t>
  </si>
  <si>
    <t>Комплекс процессных мероприятий "Организация и проведение мероприятий по вопросам незаконного потребления среди молодежи наркотических средств и психотропных веществ, наркомании"</t>
  </si>
  <si>
    <t>о реализации мероприятий муниципальной программы "Строительство новых и реконструкция старых контейнерных площадок на территории МО Скребловское сельское поселение Лужского муниципального района Ленинградской области"</t>
  </si>
  <si>
    <t>Расходы на мероприятия по созданию мест (площадок) накопления твердых коммунальных отходов</t>
  </si>
  <si>
    <t>о реализации мероприятий муниципальной программы "Производительность труда и поддержка занятости на территории Скребловского  сельского поселения"</t>
  </si>
  <si>
    <t>Комплекс процессных мероприятий "Повышение эффективности работы органа местного самоуправления и уменьшение количества незанятого населения"</t>
  </si>
  <si>
    <t>Расходы на профессиональную переподготовку и повышение квалификации муниципальных служащих</t>
  </si>
  <si>
    <t>Поддержка деятельности молодежных общественных организаций, объединений, инициатив и развития добровольческого (волонтерского) движения, содействие трудовой адаптации и занятости молодежи</t>
  </si>
  <si>
    <t>о реализации мероприятий муниципальной программы "Развитие и поддержка субъектов малого и среднего предпринимательства в Скребловском сельском поселении"</t>
  </si>
  <si>
    <t>Комплекс процессных мероприятий "Предоставление информационной поддержки и создание положительного имиджа субъектов малого и среднего предпринимательства"</t>
  </si>
  <si>
    <t>Расходы на мероприятия по развитию и поддержке малого предпринимательства</t>
  </si>
  <si>
    <t xml:space="preserve">Комплекс процессных мероприятий "Благоустройство территории Скребловского сельского поселения" </t>
  </si>
  <si>
    <t>Расходы на реализацию мероприятий по борьбе с борщевиком Сосновского</t>
  </si>
  <si>
    <t>Расходы на капитальный ремонт и ремонт автомобильных дорог общего пользования местного значения, имеющих приоритетный социально-значимый характер</t>
  </si>
  <si>
    <t>Расходы на реализацию программ формирования современной городской среды</t>
  </si>
  <si>
    <t>Иные межбюджетные трансферты на поддержку ЖКХ, развитие общественной и транспортной инфраструктуры поселений и оказание дополнительной финансовой помощи</t>
  </si>
  <si>
    <t>Расходы на мероприятия по проведению топо-геодезических и землеустроительных работ</t>
  </si>
  <si>
    <t>Расходы на мероприятия по профилактике наркомании и токсикомании</t>
  </si>
  <si>
    <t>Выполнены работы по созданию 6 мест (площадок) накопления твердых коммунальных отходов</t>
  </si>
  <si>
    <t>Приобретены информационные буклеты</t>
  </si>
  <si>
    <t>План на 2024 год</t>
  </si>
  <si>
    <t>Комплекс процессных мероприятий "Обеспечение деятельности в системе управления сферой культуры, повышения качества услуг и сохранение кадрового потенциала работников учреждений культуры"</t>
  </si>
  <si>
    <t xml:space="preserve">Благоустройство территории у Дома культуры в п. Межозерный </t>
  </si>
  <si>
    <t>Обустройство пешеходных дорожек на территории общего пользования местного значения в п. Скреблово: от д. № 36 до д. № 35 и от д. № 11 до автобусной остановки</t>
  </si>
  <si>
    <t>Капитальный ремонт воинских захоронений и памятников, увековечивающих память погибших при защите Отечества (включая благоустройство прилегающей к ним территории) в д. Великое Село; укрепление материально-технической базы (ремонт помещения и приобретение оборудования для спортивного зала в ДК п. Межозерный) СКЦ "Лидер"</t>
  </si>
  <si>
    <t>Отраслевой проект «Современный облик сельских территорий»</t>
  </si>
  <si>
    <t>Расходы на мероприятия по капитальному ремонту объектов</t>
  </si>
  <si>
    <t>Отраслевой проект «Благоустройство сельских территорий»</t>
  </si>
  <si>
    <t>Отраслевой проект "Развитие и приведение в нормативное состояние автомобильных дорог общего пользования"</t>
  </si>
  <si>
    <t>Региональный проект "Формирование комфортной городской среды"</t>
  </si>
  <si>
    <t>Отраслевой проект "Эффективное обращения с отходами производства и потребления на территории Ленинградской области»</t>
  </si>
  <si>
    <t>за  2024 года (с нарастающим итогом)</t>
  </si>
  <si>
    <t>за  2024 год (с нарастающим итогом)</t>
  </si>
  <si>
    <t>мероприятие выполнрено (преобретены  агитационные материалы против наркомании)</t>
  </si>
  <si>
    <t>Мероприятие выпонено (специалисты администрации прошли переподготовку и повышение квалификации)</t>
  </si>
  <si>
    <t>Мероприятие выполнено (молодежным трудовым отрядом в количестве 5 человек выполнены работы  по благоустройству населенных пунктов п. Скреблово и п. Межозерный)</t>
  </si>
  <si>
    <t>Выполнены работы по благоустройству общественной территории у часовни и у Дома культуры в п. Скреблово</t>
  </si>
  <si>
    <t>Разработан проект благоустройства общественной территории у дома №1 в п. Скреблово в 2024 году</t>
  </si>
  <si>
    <t>Проведены топо-геодезические и землеустроительные работы для разработки проекта благоустройства общественной территории у дома №1 в п. Скреблово в 2024 году</t>
  </si>
  <si>
    <t>мероприятие выполнено</t>
  </si>
  <si>
    <t>мероприятие выполнено (выполнены работы по зимнему содержанию дорог, грейдированию дорог)</t>
  </si>
  <si>
    <t>мероприятие выполнено (оформлены технические паспорта дорог)</t>
  </si>
  <si>
    <t>мероприятие выполнено (приобретены информационные таблички)</t>
  </si>
  <si>
    <t>мероприятие выполнено (выполнены работы по противопожарному опахиванию населенных пунктов поселения, а также приобретены знаки ПБ)</t>
  </si>
  <si>
    <t>не достигнуто плановое значение показателя в связи с получением материалов от администрации Лужского муниципального района</t>
  </si>
  <si>
    <t>мероприятие выполнено выполнены работы по облицовке фасадов с заменой наружных дверей ДК п. Межозерный</t>
  </si>
  <si>
    <t>выполнены работы по ремонту участков дорог общего пользования местного значения по ул. Березовая Аллея д. Калгановка (160 м), по ул. Озерная д. Репьи (160 м), по ул. Сиреневая д. Старая Середка (50 м), по ул. Садовая д. Калгановка (50 м), по ул. Пионерская п. Скреблово (220 м и 60 м), по ул. Луговая д. Голубково (130 м), по ул. Нижняя д. Петровская Горка (160 м) по ул. Новая в д. Раковичи (20 м), ул. Малобродская в д. Брод (30 м),  по ул. Центральная д. Заречье (100 м), по пер. Прудный д. Заорешье (100 м), пер. Церковный д. Голубково (50 м), ул. Луговая д. Голубково (50 м). Выполнены работы по исправлению профиля дорог общего пользования местного значения п. Скреблово ул. Южная, д. Задубье ул. Центральная, д. Домкино ул. Центральная, д. Старая Середка ул. Полевая, по ул. Новая в д. Раковичи</t>
  </si>
  <si>
    <t>мероприятие выполнено (выполнены работы по обработке территории поселения от борщевика Сосновского)</t>
  </si>
  <si>
    <t>мероприятие выполнено не полностью в связи с погодными условиями (произведена оплата электроэнергии, выполнены работы по обслуживанию уличного освещения и замене светильников)</t>
  </si>
  <si>
    <t>мероприятие выполнено не полностью в связи с отсутствием финансирования (вывезены твердые коммунальные отходы с кладбищ и администрации Скребловского СП)</t>
  </si>
  <si>
    <t>мероприятие не выполнено  связи  с погодными условиями. Мероприятие было выполнено в январе 2025 года. В 2024 году заключен договор</t>
  </si>
  <si>
    <t>Факт за 4 квартал</t>
  </si>
  <si>
    <t>Факт за  4 квартал</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</si>
</sst>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0.0"/>
    <numFmt numFmtId="165" formatCode="0.00000"/>
    <numFmt numFmtId="166" formatCode="0.000000"/>
    <numFmt numFmtId="167" formatCode="_(* #,##0_);_(* \(#,##0\);_(* &quot;-&quot;??_);_(@_)"/>
  </numFmts>
  <fonts count="11" x14ac:knownFonts="1">
    <font>
      <sz val="11"/>
      <color theme="1"/>
      <name val="Calibri"/>
      <family val="2"/>
      <charset val="204"/>
      <scheme val="minor"/>
    </font>
    <font>
      <b/>
      <sz val="12"/>
      <color rgb="FF000000"/>
      <name val="Times New Roman"/>
      <family val="1"/>
      <charset val="204"/>
    </font>
    <font>
      <sz val="14"/>
      <color theme="1"/>
      <name val="Times New Roman"/>
      <family val="1"/>
      <charset val="204"/>
    </font>
    <font>
      <sz val="12"/>
      <color rgb="FF000000"/>
      <name val="Times New Roman"/>
      <family val="1"/>
      <charset val="204"/>
    </font>
    <font>
      <sz val="11"/>
      <name val="Times New Roman"/>
      <family val="1"/>
      <charset val="204"/>
    </font>
    <font>
      <b/>
      <sz val="11"/>
      <name val="Times New Roman"/>
      <family val="1"/>
      <charset val="204"/>
    </font>
    <font>
      <b/>
      <i/>
      <sz val="12"/>
      <color rgb="FF000000"/>
      <name val="Times New Roman"/>
      <family val="1"/>
      <charset val="204"/>
    </font>
    <font>
      <b/>
      <i/>
      <sz val="14"/>
      <color rgb="FF000000"/>
      <name val="Times New Roman"/>
      <family val="1"/>
      <charset val="204"/>
    </font>
    <font>
      <sz val="11"/>
      <color rgb="FF000000"/>
      <name val="Times New Roman"/>
      <family val="1"/>
      <charset val="204"/>
    </font>
    <font>
      <sz val="11"/>
      <color theme="1"/>
      <name val="Calibri"/>
      <family val="2"/>
      <charset val="204"/>
      <scheme val="minor"/>
    </font>
    <font>
      <sz val="12"/>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43" fontId="9" fillId="0" borderId="0" applyFont="0" applyFill="0" applyBorder="0" applyAlignment="0" applyProtection="0"/>
  </cellStyleXfs>
  <cellXfs count="92">
    <xf numFmtId="0" fontId="0" fillId="0" borderId="0" xfId="0"/>
    <xf numFmtId="0" fontId="3" fillId="0" borderId="0" xfId="0" applyFont="1" applyAlignment="1">
      <alignment horizontal="justify"/>
    </xf>
    <xf numFmtId="0" fontId="3" fillId="0" borderId="0" xfId="0" applyFont="1" applyAlignment="1">
      <alignment horizontal="right" vertical="top" wrapText="1"/>
    </xf>
    <xf numFmtId="0" fontId="0" fillId="0" borderId="0" xfId="0" applyAlignment="1">
      <alignment wrapText="1"/>
    </xf>
    <xf numFmtId="0" fontId="2" fillId="0" borderId="0" xfId="0" applyFont="1" applyAlignment="1">
      <alignment horizontal="justify" wrapText="1"/>
    </xf>
    <xf numFmtId="0" fontId="3" fillId="0" borderId="0" xfId="0" applyFont="1" applyAlignment="1">
      <alignment horizontal="right" vertical="top" wrapText="1"/>
    </xf>
    <xf numFmtId="0" fontId="2" fillId="0" borderId="0" xfId="0" applyFont="1" applyAlignment="1">
      <alignment horizontal="justify" wrapText="1"/>
    </xf>
    <xf numFmtId="0" fontId="2" fillId="0" borderId="0" xfId="0" applyFont="1" applyBorder="1" applyAlignment="1">
      <alignment horizontal="justify" wrapText="1"/>
    </xf>
    <xf numFmtId="0" fontId="3" fillId="0" borderId="0" xfId="0" applyFont="1" applyBorder="1" applyAlignment="1">
      <alignment horizontal="right" vertical="top" wrapText="1"/>
    </xf>
    <xf numFmtId="0" fontId="3" fillId="0" borderId="1" xfId="0" applyFont="1" applyBorder="1" applyAlignment="1">
      <alignment horizontal="center" vertical="top" wrapText="1"/>
    </xf>
    <xf numFmtId="0" fontId="3" fillId="0" borderId="1" xfId="0" applyFont="1" applyBorder="1" applyAlignment="1">
      <alignment horizontal="justify" vertical="top"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0" fontId="3" fillId="0" borderId="1" xfId="0" applyFont="1" applyBorder="1" applyAlignment="1">
      <alignment horizontal="left" vertical="center" wrapText="1"/>
    </xf>
    <xf numFmtId="0" fontId="3" fillId="0" borderId="2" xfId="0" applyFont="1" applyBorder="1" applyAlignment="1">
      <alignment horizontal="left" vertical="top" wrapText="1"/>
    </xf>
    <xf numFmtId="49" fontId="4" fillId="0" borderId="1" xfId="0" applyNumberFormat="1" applyFont="1" applyBorder="1" applyAlignment="1" applyProtection="1">
      <alignment horizontal="left" vertical="center" wrapText="1"/>
    </xf>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justify" vertical="top" wrapText="1"/>
    </xf>
    <xf numFmtId="0" fontId="3" fillId="0" borderId="1" xfId="0" applyFont="1" applyBorder="1" applyAlignment="1">
      <alignment horizontal="left" vertical="top" wrapText="1"/>
    </xf>
    <xf numFmtId="49" fontId="4" fillId="0" borderId="1" xfId="0" applyNumberFormat="1" applyFont="1" applyFill="1" applyBorder="1" applyAlignment="1" applyProtection="1">
      <alignment horizontal="left" vertical="center" wrapText="1"/>
    </xf>
    <xf numFmtId="0" fontId="3" fillId="0" borderId="1" xfId="0" applyFont="1" applyFill="1" applyBorder="1" applyAlignment="1">
      <alignment horizontal="left" vertical="top" wrapText="1"/>
    </xf>
    <xf numFmtId="0" fontId="3" fillId="0" borderId="1" xfId="0" applyFont="1" applyFill="1" applyBorder="1" applyAlignment="1">
      <alignment horizontal="left" vertical="center" wrapText="1"/>
    </xf>
    <xf numFmtId="0" fontId="2" fillId="0" borderId="0" xfId="0" applyFont="1" applyFill="1" applyBorder="1" applyAlignment="1">
      <alignment horizontal="justify" wrapText="1"/>
    </xf>
    <xf numFmtId="0" fontId="2" fillId="0" borderId="0" xfId="0" applyFont="1" applyFill="1" applyAlignment="1">
      <alignment horizontal="justify" wrapText="1"/>
    </xf>
    <xf numFmtId="0" fontId="0" fillId="0" borderId="0" xfId="0" applyFill="1"/>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left" vertical="top" wrapText="1"/>
    </xf>
    <xf numFmtId="0" fontId="3" fillId="0" borderId="0" xfId="0" applyFont="1" applyBorder="1" applyAlignment="1">
      <alignment horizontal="right" vertical="top" wrapText="1"/>
    </xf>
    <xf numFmtId="0" fontId="8" fillId="0" borderId="1" xfId="0" applyFont="1" applyBorder="1" applyAlignment="1">
      <alignment horizontal="justify" vertical="top" wrapText="1"/>
    </xf>
    <xf numFmtId="0" fontId="4" fillId="0" borderId="1" xfId="0" applyNumberFormat="1" applyFont="1" applyFill="1" applyBorder="1" applyAlignment="1" applyProtection="1">
      <alignment horizontal="left" vertical="center" wrapText="1"/>
    </xf>
    <xf numFmtId="164" fontId="0" fillId="0" borderId="0" xfId="0" applyNumberFormat="1"/>
    <xf numFmtId="49" fontId="5" fillId="0" borderId="0" xfId="0" applyNumberFormat="1" applyFont="1" applyBorder="1" applyAlignment="1" applyProtection="1">
      <alignment horizontal="right" vertical="center" wrapText="1"/>
    </xf>
    <xf numFmtId="164" fontId="3" fillId="0" borderId="0" xfId="0" applyNumberFormat="1" applyFont="1" applyBorder="1" applyAlignment="1">
      <alignment horizontal="center" vertical="center" wrapText="1"/>
    </xf>
    <xf numFmtId="0" fontId="3" fillId="0" borderId="0" xfId="0" applyFont="1" applyBorder="1" applyAlignment="1">
      <alignment horizontal="left" vertical="top" wrapText="1"/>
    </xf>
    <xf numFmtId="0" fontId="2" fillId="0" borderId="0" xfId="0" applyFont="1" applyBorder="1" applyAlignment="1">
      <alignment horizontal="justify" wrapText="1"/>
    </xf>
    <xf numFmtId="0" fontId="2" fillId="0" borderId="0" xfId="0" applyFont="1" applyAlignment="1">
      <alignment horizontal="justify" wrapText="1"/>
    </xf>
    <xf numFmtId="0" fontId="3" fillId="0" borderId="1" xfId="0" applyFont="1" applyBorder="1" applyAlignment="1">
      <alignment horizontal="left" vertical="top" wrapText="1"/>
    </xf>
    <xf numFmtId="0" fontId="3" fillId="0" borderId="0" xfId="0" applyFont="1" applyBorder="1" applyAlignment="1">
      <alignment horizontal="right" vertical="top" wrapText="1"/>
    </xf>
    <xf numFmtId="0" fontId="8" fillId="0" borderId="5" xfId="0" applyFont="1" applyBorder="1" applyAlignment="1">
      <alignment horizontal="justify" vertical="top" wrapText="1"/>
    </xf>
    <xf numFmtId="0" fontId="2" fillId="0" borderId="0" xfId="0" applyFont="1" applyBorder="1" applyAlignment="1">
      <alignment horizontal="justify" wrapText="1"/>
    </xf>
    <xf numFmtId="0" fontId="2" fillId="0" borderId="0" xfId="0" applyFont="1" applyAlignment="1">
      <alignment horizontal="justify" wrapText="1"/>
    </xf>
    <xf numFmtId="0" fontId="2" fillId="0" borderId="0" xfId="0" applyFont="1" applyBorder="1" applyAlignment="1">
      <alignment horizontal="justify" wrapText="1"/>
    </xf>
    <xf numFmtId="0" fontId="2" fillId="0" borderId="0" xfId="0" applyFont="1" applyAlignment="1">
      <alignment horizontal="justify" wrapText="1"/>
    </xf>
    <xf numFmtId="0" fontId="2" fillId="0" borderId="0" xfId="0" applyFont="1" applyBorder="1" applyAlignment="1">
      <alignment horizontal="justify" wrapText="1"/>
    </xf>
    <xf numFmtId="0" fontId="2" fillId="0" borderId="0" xfId="0" applyFont="1" applyAlignment="1">
      <alignment horizontal="justify" wrapText="1"/>
    </xf>
    <xf numFmtId="2" fontId="3" fillId="0" borderId="1" xfId="0" applyNumberFormat="1" applyFont="1" applyBorder="1" applyAlignment="1">
      <alignment horizontal="justify" vertical="top" wrapText="1"/>
    </xf>
    <xf numFmtId="2" fontId="6" fillId="0" borderId="1" xfId="0" applyNumberFormat="1" applyFont="1" applyBorder="1" applyAlignment="1">
      <alignment horizontal="justify" vertical="top" wrapText="1"/>
    </xf>
    <xf numFmtId="165" fontId="3" fillId="0" borderId="2" xfId="0" applyNumberFormat="1" applyFont="1" applyBorder="1" applyAlignment="1">
      <alignment horizontal="center" vertical="center" wrapText="1"/>
    </xf>
    <xf numFmtId="165" fontId="3" fillId="0" borderId="1" xfId="0" applyNumberFormat="1" applyFont="1" applyBorder="1" applyAlignment="1">
      <alignment horizontal="justify" vertical="top" wrapText="1"/>
    </xf>
    <xf numFmtId="165" fontId="3" fillId="0" borderId="1" xfId="0" applyNumberFormat="1" applyFont="1" applyBorder="1" applyAlignment="1">
      <alignment horizontal="center" vertical="center" wrapText="1"/>
    </xf>
    <xf numFmtId="165" fontId="3" fillId="0" borderId="2" xfId="0" applyNumberFormat="1" applyFont="1" applyFill="1" applyBorder="1" applyAlignment="1">
      <alignment horizontal="center" vertical="center" wrapText="1"/>
    </xf>
    <xf numFmtId="165" fontId="6" fillId="0" borderId="1" xfId="0" applyNumberFormat="1" applyFont="1" applyBorder="1" applyAlignment="1">
      <alignment horizontal="center" vertical="center" wrapText="1"/>
    </xf>
    <xf numFmtId="165" fontId="3" fillId="0" borderId="1" xfId="0" applyNumberFormat="1" applyFont="1" applyBorder="1" applyAlignment="1">
      <alignment vertical="center" wrapText="1"/>
    </xf>
    <xf numFmtId="165" fontId="6" fillId="0" borderId="1" xfId="0" applyNumberFormat="1" applyFont="1" applyBorder="1" applyAlignment="1">
      <alignment vertical="center" wrapText="1"/>
    </xf>
    <xf numFmtId="166" fontId="3" fillId="0" borderId="2" xfId="0" applyNumberFormat="1" applyFont="1" applyBorder="1" applyAlignment="1">
      <alignment horizontal="center" vertical="center" wrapText="1"/>
    </xf>
    <xf numFmtId="166" fontId="3" fillId="0" borderId="1" xfId="0" applyNumberFormat="1" applyFont="1" applyBorder="1" applyAlignment="1">
      <alignment horizontal="justify" vertical="top" wrapText="1"/>
    </xf>
    <xf numFmtId="166" fontId="3" fillId="0" borderId="1" xfId="0" applyNumberFormat="1" applyFont="1" applyBorder="1" applyAlignment="1">
      <alignment horizontal="center" vertical="center" wrapText="1"/>
    </xf>
    <xf numFmtId="166" fontId="6" fillId="0" borderId="1" xfId="0" applyNumberFormat="1" applyFont="1" applyBorder="1" applyAlignment="1">
      <alignment horizontal="center" vertical="center" wrapText="1"/>
    </xf>
    <xf numFmtId="166" fontId="0" fillId="0" borderId="0" xfId="0" applyNumberFormat="1" applyAlignment="1">
      <alignment wrapText="1"/>
    </xf>
    <xf numFmtId="165" fontId="3" fillId="0" borderId="5" xfId="0" applyNumberFormat="1" applyFont="1" applyBorder="1" applyAlignment="1">
      <alignment horizontal="center" vertical="center" wrapText="1"/>
    </xf>
    <xf numFmtId="0" fontId="8" fillId="0" borderId="1" xfId="0" applyFont="1" applyBorder="1" applyAlignment="1">
      <alignment horizontal="left" vertical="top" wrapText="1"/>
    </xf>
    <xf numFmtId="167" fontId="10" fillId="0" borderId="1" xfId="1" applyNumberFormat="1" applyFont="1" applyFill="1" applyBorder="1" applyAlignment="1">
      <alignment horizontal="center" vertical="center" wrapText="1"/>
    </xf>
    <xf numFmtId="0" fontId="2" fillId="0" borderId="0" xfId="0" applyFont="1" applyBorder="1" applyAlignment="1">
      <alignment horizontal="justify" wrapText="1"/>
    </xf>
    <xf numFmtId="0" fontId="2" fillId="0" borderId="0" xfId="0" applyFont="1" applyAlignment="1">
      <alignment horizontal="justify" wrapText="1"/>
    </xf>
    <xf numFmtId="49" fontId="5" fillId="0" borderId="5" xfId="0" applyNumberFormat="1" applyFont="1" applyBorder="1" applyAlignment="1" applyProtection="1">
      <alignment horizontal="right" vertical="center" wrapText="1"/>
    </xf>
    <xf numFmtId="49" fontId="5" fillId="0" borderId="7" xfId="0" applyNumberFormat="1" applyFont="1" applyBorder="1" applyAlignment="1" applyProtection="1">
      <alignment horizontal="right" vertical="center" wrapText="1"/>
    </xf>
    <xf numFmtId="0" fontId="1" fillId="0" borderId="1" xfId="0" applyFont="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3" fillId="0" borderId="1" xfId="0" applyFont="1" applyBorder="1" applyAlignment="1">
      <alignment horizontal="center" wrapText="1"/>
    </xf>
    <xf numFmtId="0" fontId="3" fillId="0" borderId="2" xfId="0" applyFont="1" applyBorder="1" applyAlignment="1">
      <alignment horizontal="center" wrapText="1"/>
    </xf>
    <xf numFmtId="0" fontId="3" fillId="0" borderId="3" xfId="0" applyFont="1" applyBorder="1" applyAlignment="1">
      <alignment horizontal="center" wrapText="1"/>
    </xf>
    <xf numFmtId="0" fontId="2" fillId="0" borderId="8" xfId="0" applyFont="1" applyBorder="1" applyAlignment="1">
      <alignment horizontal="justify" wrapText="1"/>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xf numFmtId="0" fontId="3" fillId="0" borderId="0" xfId="0" applyFont="1" applyAlignment="1">
      <alignment horizontal="left" wrapText="1"/>
    </xf>
    <xf numFmtId="0" fontId="1" fillId="0" borderId="0" xfId="0" applyFont="1" applyAlignment="1">
      <alignment horizontal="center"/>
    </xf>
    <xf numFmtId="0" fontId="1" fillId="0" borderId="0" xfId="0" applyFont="1" applyAlignment="1">
      <alignment horizontal="center" vertical="center" wrapText="1"/>
    </xf>
    <xf numFmtId="0" fontId="3" fillId="0" borderId="0" xfId="0" applyFont="1" applyAlignment="1">
      <alignment horizontal="center"/>
    </xf>
    <xf numFmtId="0" fontId="3" fillId="0" borderId="0" xfId="0" applyFont="1" applyAlignment="1">
      <alignment horizontal="left"/>
    </xf>
    <xf numFmtId="0" fontId="3" fillId="0" borderId="0" xfId="0" applyFont="1" applyBorder="1" applyAlignment="1">
      <alignment horizontal="right" vertical="top"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1" fillId="0" borderId="0" xfId="0" applyFont="1" applyAlignment="1">
      <alignment horizontal="center"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5" xfId="0" applyFont="1" applyBorder="1" applyAlignment="1">
      <alignment horizontal="center" wrapText="1"/>
    </xf>
    <xf numFmtId="0" fontId="3" fillId="0" borderId="7" xfId="0" applyFont="1" applyBorder="1" applyAlignment="1">
      <alignment horizontal="center" wrapText="1"/>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77"/>
  <sheetViews>
    <sheetView topLeftCell="A56" zoomScale="80" zoomScaleNormal="80" workbookViewId="0">
      <selection activeCell="A2" sqref="A2:S79"/>
    </sheetView>
  </sheetViews>
  <sheetFormatPr defaultRowHeight="15" x14ac:dyDescent="0.25"/>
  <cols>
    <col min="1" max="1" width="34.28515625" customWidth="1"/>
    <col min="2" max="2" width="16.5703125" customWidth="1"/>
    <col min="3" max="3" width="19.140625" customWidth="1"/>
    <col min="4" max="4" width="11.28515625" bestFit="1" customWidth="1"/>
    <col min="5" max="5" width="17.140625" customWidth="1"/>
    <col min="6" max="6" width="14.5703125" customWidth="1"/>
    <col min="7" max="7" width="11.28515625" bestFit="1" customWidth="1"/>
    <col min="8" max="8" width="15.28515625" customWidth="1"/>
    <col min="9" max="9" width="11.28515625" bestFit="1" customWidth="1"/>
    <col min="10" max="10" width="15.140625" bestFit="1" customWidth="1"/>
    <col min="11" max="11" width="14.5703125" customWidth="1"/>
    <col min="12" max="12" width="11.28515625" bestFit="1" customWidth="1"/>
    <col min="13" max="13" width="15" customWidth="1"/>
    <col min="14" max="14" width="11.28515625" bestFit="1" customWidth="1"/>
    <col min="15" max="15" width="15.140625" bestFit="1" customWidth="1"/>
    <col min="16" max="16" width="14.42578125" customWidth="1"/>
    <col min="17" max="17" width="11.28515625" bestFit="1" customWidth="1"/>
    <col min="18" max="18" width="34.5703125" customWidth="1"/>
    <col min="19" max="19" width="19.85546875" customWidth="1"/>
  </cols>
  <sheetData>
    <row r="3" spans="1:21" ht="15.75" x14ac:dyDescent="0.25">
      <c r="A3" s="79" t="s">
        <v>0</v>
      </c>
      <c r="B3" s="79"/>
      <c r="C3" s="79"/>
      <c r="D3" s="79"/>
      <c r="E3" s="79"/>
      <c r="F3" s="79"/>
      <c r="G3" s="79"/>
      <c r="H3" s="79"/>
      <c r="I3" s="79"/>
      <c r="J3" s="79"/>
      <c r="K3" s="79"/>
      <c r="L3" s="79"/>
      <c r="M3" s="79"/>
      <c r="N3" s="79"/>
      <c r="O3" s="79"/>
      <c r="P3" s="79"/>
      <c r="Q3" s="79"/>
      <c r="R3" s="79"/>
      <c r="S3" s="79"/>
    </row>
    <row r="4" spans="1:21" ht="15.75" x14ac:dyDescent="0.25">
      <c r="A4" s="79" t="s">
        <v>26</v>
      </c>
      <c r="B4" s="79"/>
      <c r="C4" s="79"/>
      <c r="D4" s="79"/>
      <c r="E4" s="79"/>
      <c r="F4" s="79"/>
      <c r="G4" s="79"/>
      <c r="H4" s="79"/>
      <c r="I4" s="79"/>
      <c r="J4" s="79"/>
      <c r="K4" s="79"/>
      <c r="L4" s="79"/>
      <c r="M4" s="79"/>
      <c r="N4" s="79"/>
      <c r="O4" s="79"/>
      <c r="P4" s="79"/>
      <c r="Q4" s="79"/>
      <c r="R4" s="79"/>
      <c r="S4" s="79"/>
    </row>
    <row r="5" spans="1:21" ht="24" customHeight="1" x14ac:dyDescent="0.25">
      <c r="A5" s="80" t="s">
        <v>92</v>
      </c>
      <c r="B5" s="80"/>
      <c r="C5" s="80"/>
      <c r="D5" s="80"/>
      <c r="E5" s="80"/>
      <c r="F5" s="80"/>
      <c r="G5" s="80"/>
      <c r="H5" s="80"/>
      <c r="I5" s="80"/>
      <c r="J5" s="80"/>
      <c r="K5" s="80"/>
      <c r="L5" s="80"/>
      <c r="M5" s="80"/>
      <c r="N5" s="80"/>
      <c r="O5" s="80"/>
      <c r="P5" s="80"/>
      <c r="Q5" s="80"/>
      <c r="R5" s="80"/>
      <c r="S5" s="80"/>
    </row>
    <row r="6" spans="1:21" ht="15.75" x14ac:dyDescent="0.25">
      <c r="A6" s="1"/>
    </row>
    <row r="7" spans="1:21" ht="15.75" x14ac:dyDescent="0.25">
      <c r="A7" s="83" t="s">
        <v>1</v>
      </c>
      <c r="B7" s="83"/>
      <c r="C7" s="83"/>
      <c r="D7" s="83"/>
      <c r="E7" s="83"/>
      <c r="F7" s="83"/>
      <c r="G7" s="83"/>
      <c r="H7" s="83"/>
      <c r="I7" s="83"/>
      <c r="J7" s="83"/>
      <c r="K7" s="83"/>
      <c r="L7" s="83"/>
      <c r="M7" s="83"/>
      <c r="N7" s="8"/>
      <c r="O7" s="8"/>
      <c r="P7" s="8"/>
      <c r="Q7" s="83"/>
      <c r="R7" s="83"/>
      <c r="S7" s="8"/>
      <c r="T7" s="5"/>
      <c r="U7" s="2"/>
    </row>
    <row r="8" spans="1:21" ht="21" customHeight="1" x14ac:dyDescent="0.25">
      <c r="A8" s="72" t="s">
        <v>2</v>
      </c>
      <c r="B8" s="72" t="s">
        <v>3</v>
      </c>
      <c r="C8" s="72" t="s">
        <v>4</v>
      </c>
      <c r="D8" s="72"/>
      <c r="E8" s="72"/>
      <c r="F8" s="72"/>
      <c r="G8" s="72"/>
      <c r="H8" s="72" t="s">
        <v>4</v>
      </c>
      <c r="I8" s="72"/>
      <c r="J8" s="72"/>
      <c r="K8" s="72"/>
      <c r="L8" s="72"/>
      <c r="M8" s="72" t="s">
        <v>5</v>
      </c>
      <c r="N8" s="72"/>
      <c r="O8" s="72"/>
      <c r="P8" s="72"/>
      <c r="Q8" s="72"/>
      <c r="R8" s="72" t="s">
        <v>6</v>
      </c>
      <c r="S8" s="72" t="s">
        <v>7</v>
      </c>
      <c r="T8" s="64"/>
      <c r="U8" s="65"/>
    </row>
    <row r="9" spans="1:21" ht="15.75" x14ac:dyDescent="0.25">
      <c r="A9" s="72"/>
      <c r="B9" s="72"/>
      <c r="C9" s="72" t="s">
        <v>81</v>
      </c>
      <c r="D9" s="72"/>
      <c r="E9" s="72"/>
      <c r="F9" s="72"/>
      <c r="G9" s="72"/>
      <c r="H9" s="72" t="s">
        <v>112</v>
      </c>
      <c r="I9" s="72"/>
      <c r="J9" s="72"/>
      <c r="K9" s="72"/>
      <c r="L9" s="72"/>
      <c r="M9" s="72"/>
      <c r="N9" s="72"/>
      <c r="O9" s="72"/>
      <c r="P9" s="72"/>
      <c r="Q9" s="72"/>
      <c r="R9" s="72"/>
      <c r="S9" s="72"/>
      <c r="T9" s="64"/>
      <c r="U9" s="65"/>
    </row>
    <row r="10" spans="1:21" ht="18.75" x14ac:dyDescent="0.3">
      <c r="A10" s="72"/>
      <c r="B10" s="72"/>
      <c r="C10" s="84" t="s">
        <v>8</v>
      </c>
      <c r="D10" s="72" t="s">
        <v>9</v>
      </c>
      <c r="E10" s="72"/>
      <c r="F10" s="72"/>
      <c r="G10" s="72"/>
      <c r="H10" s="84" t="s">
        <v>8</v>
      </c>
      <c r="I10" s="72" t="s">
        <v>9</v>
      </c>
      <c r="J10" s="72"/>
      <c r="K10" s="72"/>
      <c r="L10" s="72"/>
      <c r="M10" s="84" t="s">
        <v>8</v>
      </c>
      <c r="N10" s="72" t="s">
        <v>9</v>
      </c>
      <c r="O10" s="72"/>
      <c r="P10" s="72"/>
      <c r="Q10" s="72"/>
      <c r="R10" s="72"/>
      <c r="S10" s="72"/>
      <c r="T10" s="64"/>
      <c r="U10" s="65"/>
    </row>
    <row r="11" spans="1:21" ht="15.75" customHeight="1" x14ac:dyDescent="0.25">
      <c r="A11" s="72"/>
      <c r="B11" s="72"/>
      <c r="C11" s="85"/>
      <c r="D11" s="72" t="s">
        <v>10</v>
      </c>
      <c r="E11" s="72" t="s">
        <v>11</v>
      </c>
      <c r="F11" s="72" t="s">
        <v>12</v>
      </c>
      <c r="G11" s="72" t="s">
        <v>13</v>
      </c>
      <c r="H11" s="85"/>
      <c r="I11" s="72" t="s">
        <v>10</v>
      </c>
      <c r="J11" s="72" t="s">
        <v>11</v>
      </c>
      <c r="K11" s="73" t="s">
        <v>12</v>
      </c>
      <c r="L11" s="72" t="s">
        <v>13</v>
      </c>
      <c r="M11" s="85"/>
      <c r="N11" s="72" t="s">
        <v>10</v>
      </c>
      <c r="O11" s="72" t="s">
        <v>11</v>
      </c>
      <c r="P11" s="73" t="s">
        <v>12</v>
      </c>
      <c r="Q11" s="72" t="s">
        <v>13</v>
      </c>
      <c r="R11" s="72"/>
      <c r="S11" s="72"/>
      <c r="T11" s="64"/>
      <c r="U11" s="65"/>
    </row>
    <row r="12" spans="1:21" ht="31.5" customHeight="1" x14ac:dyDescent="0.25">
      <c r="A12" s="72"/>
      <c r="B12" s="72"/>
      <c r="C12" s="86"/>
      <c r="D12" s="72"/>
      <c r="E12" s="72"/>
      <c r="F12" s="72"/>
      <c r="G12" s="72"/>
      <c r="H12" s="86"/>
      <c r="I12" s="72"/>
      <c r="J12" s="72"/>
      <c r="K12" s="74"/>
      <c r="L12" s="72"/>
      <c r="M12" s="86"/>
      <c r="N12" s="72"/>
      <c r="O12" s="72"/>
      <c r="P12" s="74"/>
      <c r="Q12" s="72"/>
      <c r="R12" s="72"/>
      <c r="S12" s="72"/>
      <c r="T12" s="64"/>
      <c r="U12" s="65"/>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64"/>
      <c r="U13" s="65"/>
    </row>
    <row r="14" spans="1:21" ht="18.75" customHeight="1" x14ac:dyDescent="0.3">
      <c r="A14" s="69" t="s">
        <v>55</v>
      </c>
      <c r="B14" s="70"/>
      <c r="C14" s="70"/>
      <c r="D14" s="70"/>
      <c r="E14" s="70"/>
      <c r="F14" s="70"/>
      <c r="G14" s="70"/>
      <c r="H14" s="70"/>
      <c r="I14" s="70"/>
      <c r="J14" s="70"/>
      <c r="K14" s="70"/>
      <c r="L14" s="70"/>
      <c r="M14" s="70"/>
      <c r="N14" s="70"/>
      <c r="O14" s="70"/>
      <c r="P14" s="70"/>
      <c r="Q14" s="70"/>
      <c r="R14" s="70"/>
      <c r="S14" s="71"/>
      <c r="T14" s="7"/>
      <c r="U14" s="4"/>
    </row>
    <row r="15" spans="1:21" ht="45" x14ac:dyDescent="0.3">
      <c r="A15" s="30" t="s">
        <v>48</v>
      </c>
      <c r="B15" s="18" t="s">
        <v>49</v>
      </c>
      <c r="C15" s="49">
        <v>4863.4745700000003</v>
      </c>
      <c r="D15" s="50"/>
      <c r="E15" s="50"/>
      <c r="F15" s="49">
        <f>C15</f>
        <v>4863.4745700000003</v>
      </c>
      <c r="G15" s="50"/>
      <c r="H15" s="49">
        <v>4863.4745700000003</v>
      </c>
      <c r="I15" s="50"/>
      <c r="J15" s="50"/>
      <c r="K15" s="49">
        <v>4863.4745700000003</v>
      </c>
      <c r="L15" s="50"/>
      <c r="M15" s="49">
        <v>4710.9352900000004</v>
      </c>
      <c r="N15" s="50"/>
      <c r="O15" s="50"/>
      <c r="P15" s="49">
        <v>4710.9352900000004</v>
      </c>
      <c r="Q15" s="50"/>
      <c r="R15" s="18" t="s">
        <v>100</v>
      </c>
      <c r="S15" s="47">
        <f>M15*100/C15</f>
        <v>96.86357401885212</v>
      </c>
      <c r="T15" s="64"/>
      <c r="U15" s="65"/>
    </row>
    <row r="16" spans="1:21" ht="45" x14ac:dyDescent="0.3">
      <c r="A16" s="30" t="s">
        <v>50</v>
      </c>
      <c r="B16" s="18" t="s">
        <v>49</v>
      </c>
      <c r="C16" s="49">
        <v>512.43525</v>
      </c>
      <c r="D16" s="50"/>
      <c r="E16" s="50"/>
      <c r="F16" s="49">
        <f>C16</f>
        <v>512.43525</v>
      </c>
      <c r="G16" s="50"/>
      <c r="H16" s="49">
        <v>512.43525</v>
      </c>
      <c r="I16" s="50"/>
      <c r="J16" s="50"/>
      <c r="K16" s="49">
        <v>512.43525</v>
      </c>
      <c r="L16" s="50"/>
      <c r="M16" s="49">
        <v>512.02002000000005</v>
      </c>
      <c r="N16" s="50"/>
      <c r="O16" s="50"/>
      <c r="P16" s="49">
        <v>512.02002000000005</v>
      </c>
      <c r="Q16" s="50"/>
      <c r="R16" s="18" t="s">
        <v>100</v>
      </c>
      <c r="S16" s="47">
        <f>M16*100/C16</f>
        <v>99.918969274654714</v>
      </c>
      <c r="T16" s="64"/>
      <c r="U16" s="65"/>
    </row>
    <row r="17" spans="1:21" ht="45" x14ac:dyDescent="0.3">
      <c r="A17" s="30" t="s">
        <v>51</v>
      </c>
      <c r="B17" s="18" t="s">
        <v>49</v>
      </c>
      <c r="C17" s="49">
        <v>78.7</v>
      </c>
      <c r="D17" s="50"/>
      <c r="E17" s="50"/>
      <c r="F17" s="49">
        <f>C17</f>
        <v>78.7</v>
      </c>
      <c r="G17" s="50"/>
      <c r="H17" s="49">
        <v>78.7</v>
      </c>
      <c r="I17" s="50"/>
      <c r="J17" s="50"/>
      <c r="K17" s="49">
        <f>H17</f>
        <v>78.7</v>
      </c>
      <c r="L17" s="50"/>
      <c r="M17" s="49">
        <v>78.647999999999996</v>
      </c>
      <c r="N17" s="50"/>
      <c r="O17" s="50"/>
      <c r="P17" s="49">
        <f>M17</f>
        <v>78.647999999999996</v>
      </c>
      <c r="Q17" s="50"/>
      <c r="R17" s="18" t="s">
        <v>100</v>
      </c>
      <c r="S17" s="47">
        <f>M17*100/C17</f>
        <v>99.933926302414221</v>
      </c>
      <c r="T17" s="64"/>
      <c r="U17" s="65"/>
    </row>
    <row r="18" spans="1:21" ht="20.25" customHeight="1" x14ac:dyDescent="0.3">
      <c r="A18" s="66" t="s">
        <v>31</v>
      </c>
      <c r="B18" s="67"/>
      <c r="C18" s="51">
        <f t="shared" ref="C18:Q18" si="0">SUM(C15:C17)</f>
        <v>5454.6098200000006</v>
      </c>
      <c r="D18" s="51">
        <f t="shared" si="0"/>
        <v>0</v>
      </c>
      <c r="E18" s="51">
        <f t="shared" si="0"/>
        <v>0</v>
      </c>
      <c r="F18" s="51">
        <f t="shared" si="0"/>
        <v>5454.6098200000006</v>
      </c>
      <c r="G18" s="51">
        <f t="shared" si="0"/>
        <v>0</v>
      </c>
      <c r="H18" s="51">
        <f t="shared" si="0"/>
        <v>5454.6098200000006</v>
      </c>
      <c r="I18" s="51">
        <f t="shared" si="0"/>
        <v>0</v>
      </c>
      <c r="J18" s="51">
        <f t="shared" si="0"/>
        <v>0</v>
      </c>
      <c r="K18" s="51">
        <f t="shared" si="0"/>
        <v>5454.6098200000006</v>
      </c>
      <c r="L18" s="51">
        <f t="shared" si="0"/>
        <v>0</v>
      </c>
      <c r="M18" s="51">
        <f t="shared" si="0"/>
        <v>5301.6033100000004</v>
      </c>
      <c r="N18" s="51">
        <f t="shared" si="0"/>
        <v>0</v>
      </c>
      <c r="O18" s="51">
        <f t="shared" si="0"/>
        <v>0</v>
      </c>
      <c r="P18" s="51">
        <f t="shared" si="0"/>
        <v>5301.6033100000004</v>
      </c>
      <c r="Q18" s="51">
        <f t="shared" si="0"/>
        <v>0</v>
      </c>
      <c r="R18" s="38"/>
      <c r="S18" s="38"/>
      <c r="T18" s="36"/>
      <c r="U18" s="37"/>
    </row>
    <row r="19" spans="1:21" ht="18.75" x14ac:dyDescent="0.3">
      <c r="A19" s="68" t="s">
        <v>82</v>
      </c>
      <c r="B19" s="68"/>
      <c r="C19" s="68"/>
      <c r="D19" s="68"/>
      <c r="E19" s="68"/>
      <c r="F19" s="68"/>
      <c r="G19" s="68"/>
      <c r="H19" s="68"/>
      <c r="I19" s="68"/>
      <c r="J19" s="68"/>
      <c r="K19" s="68"/>
      <c r="L19" s="68"/>
      <c r="M19" s="68"/>
      <c r="N19" s="68"/>
      <c r="O19" s="68"/>
      <c r="P19" s="68"/>
      <c r="Q19" s="68"/>
      <c r="R19" s="68"/>
      <c r="S19" s="68"/>
      <c r="T19" s="26"/>
      <c r="U19" s="27"/>
    </row>
    <row r="20" spans="1:21" ht="165" x14ac:dyDescent="0.3">
      <c r="A20" s="30" t="s">
        <v>52</v>
      </c>
      <c r="B20" s="18" t="s">
        <v>49</v>
      </c>
      <c r="C20" s="49">
        <v>3293.4</v>
      </c>
      <c r="D20" s="50"/>
      <c r="E20" s="51">
        <v>1646.7</v>
      </c>
      <c r="F20" s="51">
        <v>1646.7</v>
      </c>
      <c r="G20" s="50"/>
      <c r="H20" s="49">
        <v>3293.4</v>
      </c>
      <c r="I20" s="50"/>
      <c r="J20" s="51">
        <v>1646.7</v>
      </c>
      <c r="K20" s="51">
        <v>1646.7</v>
      </c>
      <c r="L20" s="50"/>
      <c r="M20" s="49">
        <v>3145.2854400000001</v>
      </c>
      <c r="N20" s="50"/>
      <c r="O20" s="52">
        <v>1572.6427200000001</v>
      </c>
      <c r="P20" s="52">
        <v>1572.6427200000001</v>
      </c>
      <c r="Q20" s="18"/>
      <c r="R20" s="18" t="s">
        <v>100</v>
      </c>
      <c r="S20" s="47">
        <f>M20*100/C20</f>
        <v>95.502685370741474</v>
      </c>
      <c r="T20" s="64"/>
      <c r="U20" s="65"/>
    </row>
    <row r="21" spans="1:21" ht="20.25" customHeight="1" x14ac:dyDescent="0.3">
      <c r="A21" s="66" t="s">
        <v>31</v>
      </c>
      <c r="B21" s="67"/>
      <c r="C21" s="51">
        <f>SUM(C20)</f>
        <v>3293.4</v>
      </c>
      <c r="D21" s="51">
        <f t="shared" ref="D21:Q21" si="1">SUM(D20)</f>
        <v>0</v>
      </c>
      <c r="E21" s="51">
        <f t="shared" si="1"/>
        <v>1646.7</v>
      </c>
      <c r="F21" s="51">
        <f t="shared" si="1"/>
        <v>1646.7</v>
      </c>
      <c r="G21" s="51">
        <f t="shared" si="1"/>
        <v>0</v>
      </c>
      <c r="H21" s="51">
        <f t="shared" si="1"/>
        <v>3293.4</v>
      </c>
      <c r="I21" s="51">
        <f t="shared" si="1"/>
        <v>0</v>
      </c>
      <c r="J21" s="51">
        <f t="shared" si="1"/>
        <v>1646.7</v>
      </c>
      <c r="K21" s="51">
        <f t="shared" si="1"/>
        <v>1646.7</v>
      </c>
      <c r="L21" s="51">
        <f t="shared" si="1"/>
        <v>0</v>
      </c>
      <c r="M21" s="51">
        <f t="shared" si="1"/>
        <v>3145.2854400000001</v>
      </c>
      <c r="N21" s="51">
        <f t="shared" si="1"/>
        <v>0</v>
      </c>
      <c r="O21" s="51">
        <f t="shared" si="1"/>
        <v>1572.6427200000001</v>
      </c>
      <c r="P21" s="51">
        <f t="shared" si="1"/>
        <v>1572.6427200000001</v>
      </c>
      <c r="Q21" s="51">
        <f t="shared" si="1"/>
        <v>0</v>
      </c>
      <c r="R21" s="38"/>
      <c r="S21" s="38"/>
      <c r="T21" s="36"/>
      <c r="U21" s="37"/>
    </row>
    <row r="22" spans="1:21" ht="18.75" x14ac:dyDescent="0.3">
      <c r="A22" s="69" t="s">
        <v>72</v>
      </c>
      <c r="B22" s="70"/>
      <c r="C22" s="70"/>
      <c r="D22" s="70"/>
      <c r="E22" s="70"/>
      <c r="F22" s="70"/>
      <c r="G22" s="70"/>
      <c r="H22" s="70"/>
      <c r="I22" s="70"/>
      <c r="J22" s="70"/>
      <c r="K22" s="70"/>
      <c r="L22" s="70"/>
      <c r="M22" s="70"/>
      <c r="N22" s="70"/>
      <c r="O22" s="70"/>
      <c r="P22" s="70"/>
      <c r="Q22" s="70"/>
      <c r="R22" s="70"/>
      <c r="S22" s="71"/>
      <c r="T22" s="7"/>
      <c r="U22" s="4"/>
    </row>
    <row r="23" spans="1:21" ht="90" x14ac:dyDescent="0.3">
      <c r="A23" s="15" t="s">
        <v>30</v>
      </c>
      <c r="B23" s="12"/>
      <c r="C23" s="51">
        <v>2155</v>
      </c>
      <c r="D23" s="51"/>
      <c r="E23" s="51"/>
      <c r="F23" s="51">
        <f>C23</f>
        <v>2155</v>
      </c>
      <c r="G23" s="51"/>
      <c r="H23" s="51">
        <v>2155</v>
      </c>
      <c r="I23" s="51"/>
      <c r="J23" s="51"/>
      <c r="K23" s="51">
        <f>H23</f>
        <v>2155</v>
      </c>
      <c r="L23" s="51"/>
      <c r="M23" s="51">
        <v>1818.3110799999999</v>
      </c>
      <c r="N23" s="51"/>
      <c r="O23" s="51"/>
      <c r="P23" s="51">
        <f>M23</f>
        <v>1818.3110799999999</v>
      </c>
      <c r="Q23" s="51"/>
      <c r="R23" s="62" t="s">
        <v>109</v>
      </c>
      <c r="S23" s="47">
        <f>M23*100/C23</f>
        <v>84.376384222737826</v>
      </c>
      <c r="T23" s="7"/>
      <c r="U23" s="4"/>
    </row>
    <row r="24" spans="1:21" ht="32.25" customHeight="1" x14ac:dyDescent="0.3">
      <c r="A24" s="15" t="s">
        <v>32</v>
      </c>
      <c r="B24" s="12"/>
      <c r="C24" s="51">
        <v>0</v>
      </c>
      <c r="D24" s="51"/>
      <c r="E24" s="51"/>
      <c r="F24" s="51">
        <f>C24</f>
        <v>0</v>
      </c>
      <c r="G24" s="51"/>
      <c r="H24" s="51">
        <v>0</v>
      </c>
      <c r="I24" s="51"/>
      <c r="J24" s="51"/>
      <c r="K24" s="51">
        <f>H24</f>
        <v>0</v>
      </c>
      <c r="L24" s="51"/>
      <c r="M24" s="51">
        <v>0</v>
      </c>
      <c r="N24" s="51"/>
      <c r="O24" s="51"/>
      <c r="P24" s="51">
        <f>M24</f>
        <v>0</v>
      </c>
      <c r="Q24" s="51"/>
      <c r="R24" s="12"/>
      <c r="S24" s="47" t="e">
        <f>M24*100/C24</f>
        <v>#DIV/0!</v>
      </c>
      <c r="T24" s="7"/>
      <c r="U24" s="4"/>
    </row>
    <row r="25" spans="1:21" ht="37.5" customHeight="1" x14ac:dyDescent="0.3">
      <c r="A25" s="15" t="s">
        <v>33</v>
      </c>
      <c r="B25" s="12"/>
      <c r="C25" s="51">
        <v>699.13170000000002</v>
      </c>
      <c r="D25" s="51"/>
      <c r="E25" s="51"/>
      <c r="F25" s="51">
        <f>C25</f>
        <v>699.13170000000002</v>
      </c>
      <c r="G25" s="51"/>
      <c r="H25" s="51">
        <v>699.13170000000002</v>
      </c>
      <c r="I25" s="51"/>
      <c r="J25" s="51"/>
      <c r="K25" s="51">
        <f>H25</f>
        <v>699.13170000000002</v>
      </c>
      <c r="L25" s="51"/>
      <c r="M25" s="51">
        <v>672.37312999999995</v>
      </c>
      <c r="N25" s="51"/>
      <c r="O25" s="51"/>
      <c r="P25" s="51">
        <v>672.37</v>
      </c>
      <c r="Q25" s="51"/>
      <c r="R25" s="38" t="s">
        <v>100</v>
      </c>
      <c r="S25" s="47">
        <f>M25*100/C25</f>
        <v>96.172599525954823</v>
      </c>
      <c r="T25" s="7"/>
      <c r="U25" s="4"/>
    </row>
    <row r="26" spans="1:21" ht="49.5" customHeight="1" x14ac:dyDescent="0.3">
      <c r="A26" s="15" t="s">
        <v>73</v>
      </c>
      <c r="B26" s="38"/>
      <c r="C26" s="51">
        <v>69.539860000000004</v>
      </c>
      <c r="D26" s="51"/>
      <c r="E26" s="51"/>
      <c r="F26" s="51">
        <f>C26</f>
        <v>69.539860000000004</v>
      </c>
      <c r="G26" s="51"/>
      <c r="H26" s="51">
        <v>69.539860000000004</v>
      </c>
      <c r="I26" s="51"/>
      <c r="J26" s="51"/>
      <c r="K26" s="51">
        <f>H26</f>
        <v>69.539860000000004</v>
      </c>
      <c r="L26" s="51"/>
      <c r="M26" s="51">
        <v>69.539860000000004</v>
      </c>
      <c r="N26" s="51"/>
      <c r="O26" s="51"/>
      <c r="P26" s="51">
        <f>M26</f>
        <v>69.539860000000004</v>
      </c>
      <c r="Q26" s="51"/>
      <c r="R26" s="38" t="s">
        <v>100</v>
      </c>
      <c r="S26" s="47">
        <f>M26*100/C26</f>
        <v>100</v>
      </c>
      <c r="T26" s="41"/>
      <c r="U26" s="42"/>
    </row>
    <row r="27" spans="1:21" ht="20.25" customHeight="1" x14ac:dyDescent="0.3">
      <c r="A27" s="66" t="s">
        <v>31</v>
      </c>
      <c r="B27" s="67"/>
      <c r="C27" s="51">
        <f>SUM(C23:C26)</f>
        <v>2923.6715599999998</v>
      </c>
      <c r="D27" s="51">
        <f t="shared" ref="D27:Q27" si="2">SUM(D23:D26)</f>
        <v>0</v>
      </c>
      <c r="E27" s="51">
        <f t="shared" si="2"/>
        <v>0</v>
      </c>
      <c r="F27" s="51">
        <f t="shared" si="2"/>
        <v>2923.6715599999998</v>
      </c>
      <c r="G27" s="51">
        <f t="shared" si="2"/>
        <v>0</v>
      </c>
      <c r="H27" s="51">
        <f t="shared" si="2"/>
        <v>2923.6715599999998</v>
      </c>
      <c r="I27" s="51">
        <f t="shared" si="2"/>
        <v>0</v>
      </c>
      <c r="J27" s="51">
        <f t="shared" si="2"/>
        <v>0</v>
      </c>
      <c r="K27" s="51">
        <f t="shared" si="2"/>
        <v>2923.6715599999998</v>
      </c>
      <c r="L27" s="51">
        <f t="shared" si="2"/>
        <v>0</v>
      </c>
      <c r="M27" s="51">
        <f t="shared" si="2"/>
        <v>2560.2240699999998</v>
      </c>
      <c r="N27" s="51">
        <f t="shared" si="2"/>
        <v>0</v>
      </c>
      <c r="O27" s="51">
        <f t="shared" si="2"/>
        <v>0</v>
      </c>
      <c r="P27" s="51">
        <f t="shared" si="2"/>
        <v>2560.2209399999997</v>
      </c>
      <c r="Q27" s="51">
        <f t="shared" si="2"/>
        <v>0</v>
      </c>
      <c r="R27" s="38"/>
      <c r="S27" s="38"/>
      <c r="T27" s="41"/>
      <c r="U27" s="42"/>
    </row>
    <row r="28" spans="1:21" ht="18.75" x14ac:dyDescent="0.3">
      <c r="A28" s="68" t="s">
        <v>56</v>
      </c>
      <c r="B28" s="68"/>
      <c r="C28" s="68"/>
      <c r="D28" s="68"/>
      <c r="E28" s="68"/>
      <c r="F28" s="68"/>
      <c r="G28" s="68"/>
      <c r="H28" s="68"/>
      <c r="I28" s="68"/>
      <c r="J28" s="68"/>
      <c r="K28" s="68"/>
      <c r="L28" s="68"/>
      <c r="M28" s="68"/>
      <c r="N28" s="68"/>
      <c r="O28" s="68"/>
      <c r="P28" s="68"/>
      <c r="Q28" s="68"/>
      <c r="R28" s="68"/>
      <c r="S28" s="68"/>
      <c r="T28" s="26"/>
      <c r="U28" s="27"/>
    </row>
    <row r="29" spans="1:21" ht="46.5" customHeight="1" x14ac:dyDescent="0.3">
      <c r="A29" s="15" t="s">
        <v>27</v>
      </c>
      <c r="B29" s="12"/>
      <c r="C29" s="49">
        <v>0</v>
      </c>
      <c r="D29" s="49"/>
      <c r="E29" s="49"/>
      <c r="F29" s="49">
        <f>C29</f>
        <v>0</v>
      </c>
      <c r="G29" s="49"/>
      <c r="H29" s="49">
        <v>0</v>
      </c>
      <c r="I29" s="49"/>
      <c r="J29" s="49"/>
      <c r="K29" s="49"/>
      <c r="L29" s="49"/>
      <c r="M29" s="49">
        <v>0</v>
      </c>
      <c r="N29" s="49"/>
      <c r="O29" s="49"/>
      <c r="P29" s="49"/>
      <c r="Q29" s="49"/>
      <c r="R29" s="13"/>
      <c r="S29" s="47" t="e">
        <f t="shared" ref="S29:S31" si="3">M29*100/C29</f>
        <v>#DIV/0!</v>
      </c>
      <c r="T29" s="7"/>
      <c r="U29" s="4"/>
    </row>
    <row r="30" spans="1:21" ht="63.75" customHeight="1" x14ac:dyDescent="0.3">
      <c r="A30" s="15" t="s">
        <v>28</v>
      </c>
      <c r="B30" s="12"/>
      <c r="C30" s="49">
        <v>0</v>
      </c>
      <c r="D30" s="49"/>
      <c r="E30" s="49"/>
      <c r="F30" s="49">
        <f t="shared" ref="F30:F31" si="4">C30</f>
        <v>0</v>
      </c>
      <c r="G30" s="49"/>
      <c r="H30" s="49">
        <v>0</v>
      </c>
      <c r="I30" s="49"/>
      <c r="J30" s="49"/>
      <c r="K30" s="49"/>
      <c r="L30" s="49"/>
      <c r="M30" s="49">
        <v>0</v>
      </c>
      <c r="N30" s="49"/>
      <c r="O30" s="49"/>
      <c r="P30" s="49"/>
      <c r="Q30" s="49"/>
      <c r="R30" s="38"/>
      <c r="S30" s="47" t="e">
        <f t="shared" si="3"/>
        <v>#DIV/0!</v>
      </c>
      <c r="T30" s="7"/>
      <c r="U30" s="4"/>
    </row>
    <row r="31" spans="1:21" ht="76.5" customHeight="1" x14ac:dyDescent="0.3">
      <c r="A31" s="15" t="s">
        <v>29</v>
      </c>
      <c r="B31" s="14"/>
      <c r="C31" s="49">
        <v>0</v>
      </c>
      <c r="D31" s="49"/>
      <c r="E31" s="49"/>
      <c r="F31" s="49">
        <f t="shared" si="4"/>
        <v>0</v>
      </c>
      <c r="G31" s="49"/>
      <c r="H31" s="49">
        <v>0</v>
      </c>
      <c r="I31" s="49"/>
      <c r="J31" s="49"/>
      <c r="K31" s="49"/>
      <c r="L31" s="49"/>
      <c r="M31" s="49">
        <v>0</v>
      </c>
      <c r="N31" s="49"/>
      <c r="O31" s="49"/>
      <c r="P31" s="49"/>
      <c r="Q31" s="49"/>
      <c r="R31" s="14"/>
      <c r="S31" s="47" t="e">
        <f t="shared" si="3"/>
        <v>#DIV/0!</v>
      </c>
      <c r="T31" s="7"/>
      <c r="U31" s="4"/>
    </row>
    <row r="32" spans="1:21" ht="20.25" customHeight="1" x14ac:dyDescent="0.3">
      <c r="A32" s="66" t="s">
        <v>31</v>
      </c>
      <c r="B32" s="67"/>
      <c r="C32" s="51">
        <f t="shared" ref="C32:Q32" si="5">SUM(C29:C31)</f>
        <v>0</v>
      </c>
      <c r="D32" s="51">
        <f t="shared" si="5"/>
        <v>0</v>
      </c>
      <c r="E32" s="51">
        <f t="shared" si="5"/>
        <v>0</v>
      </c>
      <c r="F32" s="51">
        <f t="shared" si="5"/>
        <v>0</v>
      </c>
      <c r="G32" s="51">
        <f t="shared" si="5"/>
        <v>0</v>
      </c>
      <c r="H32" s="51">
        <f t="shared" si="5"/>
        <v>0</v>
      </c>
      <c r="I32" s="51">
        <f t="shared" si="5"/>
        <v>0</v>
      </c>
      <c r="J32" s="51">
        <f t="shared" si="5"/>
        <v>0</v>
      </c>
      <c r="K32" s="51">
        <f t="shared" si="5"/>
        <v>0</v>
      </c>
      <c r="L32" s="51">
        <f t="shared" si="5"/>
        <v>0</v>
      </c>
      <c r="M32" s="51">
        <f t="shared" si="5"/>
        <v>0</v>
      </c>
      <c r="N32" s="51">
        <f t="shared" si="5"/>
        <v>0</v>
      </c>
      <c r="O32" s="51">
        <f t="shared" si="5"/>
        <v>0</v>
      </c>
      <c r="P32" s="51">
        <f t="shared" si="5"/>
        <v>0</v>
      </c>
      <c r="Q32" s="51">
        <f t="shared" si="5"/>
        <v>0</v>
      </c>
      <c r="R32" s="12"/>
      <c r="S32" s="12"/>
      <c r="T32" s="7"/>
      <c r="U32" s="4"/>
    </row>
    <row r="33" spans="1:21" ht="18.75" x14ac:dyDescent="0.3">
      <c r="A33" s="69" t="s">
        <v>57</v>
      </c>
      <c r="B33" s="70"/>
      <c r="C33" s="70"/>
      <c r="D33" s="70"/>
      <c r="E33" s="70"/>
      <c r="F33" s="70"/>
      <c r="G33" s="70"/>
      <c r="H33" s="70"/>
      <c r="I33" s="70"/>
      <c r="J33" s="70"/>
      <c r="K33" s="70"/>
      <c r="L33" s="70"/>
      <c r="M33" s="70"/>
      <c r="N33" s="70"/>
      <c r="O33" s="70"/>
      <c r="P33" s="70"/>
      <c r="Q33" s="70"/>
      <c r="R33" s="70"/>
      <c r="S33" s="71"/>
      <c r="T33" s="36"/>
      <c r="U33" s="37"/>
    </row>
    <row r="34" spans="1:21" ht="30" x14ac:dyDescent="0.3">
      <c r="A34" s="15" t="s">
        <v>34</v>
      </c>
      <c r="B34" s="12"/>
      <c r="C34" s="51">
        <v>0</v>
      </c>
      <c r="D34" s="51"/>
      <c r="E34" s="51"/>
      <c r="F34" s="51">
        <f>C34</f>
        <v>0</v>
      </c>
      <c r="G34" s="51"/>
      <c r="H34" s="51">
        <v>0</v>
      </c>
      <c r="I34" s="51"/>
      <c r="J34" s="51"/>
      <c r="K34" s="51">
        <f>H34</f>
        <v>0</v>
      </c>
      <c r="L34" s="51"/>
      <c r="M34" s="51">
        <v>0</v>
      </c>
      <c r="N34" s="51"/>
      <c r="O34" s="51"/>
      <c r="P34" s="51">
        <f>M34</f>
        <v>0</v>
      </c>
      <c r="Q34" s="51"/>
      <c r="R34" s="12"/>
      <c r="S34" s="47" t="e">
        <f t="shared" ref="S34:S35" si="6">M34*100/C34</f>
        <v>#DIV/0!</v>
      </c>
      <c r="T34" s="7"/>
      <c r="U34" s="4"/>
    </row>
    <row r="35" spans="1:21" ht="94.5" x14ac:dyDescent="0.3">
      <c r="A35" s="15" t="s">
        <v>35</v>
      </c>
      <c r="B35" s="10"/>
      <c r="C35" s="51">
        <v>76.2</v>
      </c>
      <c r="D35" s="51"/>
      <c r="E35" s="51"/>
      <c r="F35" s="51">
        <f>C35</f>
        <v>76.2</v>
      </c>
      <c r="G35" s="51"/>
      <c r="H35" s="51">
        <v>76.2</v>
      </c>
      <c r="I35" s="51"/>
      <c r="J35" s="51"/>
      <c r="K35" s="51">
        <v>76.2</v>
      </c>
      <c r="L35" s="51"/>
      <c r="M35" s="51">
        <v>66.29486</v>
      </c>
      <c r="N35" s="51"/>
      <c r="O35" s="51"/>
      <c r="P35" s="51">
        <v>66.29486</v>
      </c>
      <c r="Q35" s="51"/>
      <c r="R35" s="38" t="s">
        <v>110</v>
      </c>
      <c r="S35" s="47">
        <f t="shared" si="6"/>
        <v>87.001128608923878</v>
      </c>
      <c r="T35" s="75"/>
      <c r="U35" s="64"/>
    </row>
    <row r="36" spans="1:21" ht="20.25" customHeight="1" x14ac:dyDescent="0.3">
      <c r="A36" s="66" t="s">
        <v>31</v>
      </c>
      <c r="B36" s="67"/>
      <c r="C36" s="51">
        <f>SUM(C34:C35)</f>
        <v>76.2</v>
      </c>
      <c r="D36" s="51">
        <f t="shared" ref="D36:Q36" si="7">SUM(D34:D35)</f>
        <v>0</v>
      </c>
      <c r="E36" s="51">
        <f t="shared" si="7"/>
        <v>0</v>
      </c>
      <c r="F36" s="51">
        <f t="shared" si="7"/>
        <v>76.2</v>
      </c>
      <c r="G36" s="51">
        <f t="shared" si="7"/>
        <v>0</v>
      </c>
      <c r="H36" s="51">
        <f t="shared" si="7"/>
        <v>76.2</v>
      </c>
      <c r="I36" s="51">
        <f t="shared" si="7"/>
        <v>0</v>
      </c>
      <c r="J36" s="51">
        <f t="shared" si="7"/>
        <v>0</v>
      </c>
      <c r="K36" s="51">
        <f t="shared" si="7"/>
        <v>76.2</v>
      </c>
      <c r="L36" s="51">
        <f t="shared" si="7"/>
        <v>0</v>
      </c>
      <c r="M36" s="51">
        <f t="shared" si="7"/>
        <v>66.29486</v>
      </c>
      <c r="N36" s="51">
        <f t="shared" si="7"/>
        <v>0</v>
      </c>
      <c r="O36" s="51">
        <f t="shared" si="7"/>
        <v>0</v>
      </c>
      <c r="P36" s="51">
        <f t="shared" si="7"/>
        <v>66.29486</v>
      </c>
      <c r="Q36" s="51">
        <f t="shared" si="7"/>
        <v>0</v>
      </c>
      <c r="R36" s="12"/>
      <c r="S36" s="12"/>
      <c r="T36" s="7"/>
      <c r="U36" s="4"/>
    </row>
    <row r="37" spans="1:21" ht="19.5" customHeight="1" x14ac:dyDescent="0.3">
      <c r="A37" s="68" t="s">
        <v>58</v>
      </c>
      <c r="B37" s="68"/>
      <c r="C37" s="68"/>
      <c r="D37" s="68"/>
      <c r="E37" s="68"/>
      <c r="F37" s="68"/>
      <c r="G37" s="68"/>
      <c r="H37" s="68"/>
      <c r="I37" s="68"/>
      <c r="J37" s="68"/>
      <c r="K37" s="68"/>
      <c r="L37" s="68"/>
      <c r="M37" s="68"/>
      <c r="N37" s="68"/>
      <c r="O37" s="68"/>
      <c r="P37" s="68"/>
      <c r="Q37" s="68"/>
      <c r="R37" s="68"/>
      <c r="S37" s="68"/>
      <c r="T37" s="64"/>
      <c r="U37" s="65"/>
    </row>
    <row r="38" spans="1:21" ht="158.25" customHeight="1" x14ac:dyDescent="0.3">
      <c r="A38" s="31" t="s">
        <v>47</v>
      </c>
      <c r="B38" s="38"/>
      <c r="C38" s="49">
        <v>1497.72983</v>
      </c>
      <c r="D38" s="49"/>
      <c r="E38" s="49">
        <v>1020.4</v>
      </c>
      <c r="F38" s="49">
        <v>477.32983000000002</v>
      </c>
      <c r="G38" s="49"/>
      <c r="H38" s="49">
        <v>1497.72983</v>
      </c>
      <c r="I38" s="49"/>
      <c r="J38" s="49">
        <v>1020.4</v>
      </c>
      <c r="K38" s="49">
        <v>477.32983000000002</v>
      </c>
      <c r="L38" s="49"/>
      <c r="M38" s="49">
        <v>1497.72983</v>
      </c>
      <c r="N38" s="49"/>
      <c r="O38" s="49">
        <v>1020.4</v>
      </c>
      <c r="P38" s="49">
        <v>477.32983000000002</v>
      </c>
      <c r="Q38" s="49"/>
      <c r="R38" s="13" t="s">
        <v>84</v>
      </c>
      <c r="S38" s="47">
        <f t="shared" ref="S38:S40" si="8">M38*100/C38</f>
        <v>100</v>
      </c>
      <c r="T38" s="36"/>
      <c r="U38" s="37"/>
    </row>
    <row r="39" spans="1:21" s="25" customFormat="1" ht="156" customHeight="1" x14ac:dyDescent="0.3">
      <c r="A39" s="31" t="s">
        <v>46</v>
      </c>
      <c r="B39" s="21"/>
      <c r="C39" s="52">
        <v>1430.92091</v>
      </c>
      <c r="D39" s="52"/>
      <c r="E39" s="52">
        <v>1223.2</v>
      </c>
      <c r="F39" s="52">
        <v>207.72091</v>
      </c>
      <c r="G39" s="52"/>
      <c r="H39" s="52">
        <v>1430.9</v>
      </c>
      <c r="I39" s="52"/>
      <c r="J39" s="52">
        <v>1223.2</v>
      </c>
      <c r="K39" s="52">
        <v>207.7</v>
      </c>
      <c r="L39" s="52"/>
      <c r="M39" s="52">
        <v>1430.92091</v>
      </c>
      <c r="N39" s="52"/>
      <c r="O39" s="52">
        <v>1223.2</v>
      </c>
      <c r="P39" s="52">
        <v>207.72091</v>
      </c>
      <c r="Q39" s="52"/>
      <c r="R39" s="13" t="s">
        <v>83</v>
      </c>
      <c r="S39" s="47">
        <f t="shared" si="8"/>
        <v>100</v>
      </c>
      <c r="T39" s="23"/>
      <c r="U39" s="24"/>
    </row>
    <row r="40" spans="1:21" ht="193.5" customHeight="1" x14ac:dyDescent="0.3">
      <c r="A40" s="15" t="s">
        <v>37</v>
      </c>
      <c r="B40" s="38"/>
      <c r="C40" s="49">
        <v>1126.3158100000001</v>
      </c>
      <c r="D40" s="49"/>
      <c r="E40" s="49">
        <v>1070</v>
      </c>
      <c r="F40" s="49">
        <v>56.315809999999999</v>
      </c>
      <c r="G40" s="49"/>
      <c r="H40" s="49">
        <v>1126.3158100000001</v>
      </c>
      <c r="I40" s="49"/>
      <c r="J40" s="49">
        <v>1070</v>
      </c>
      <c r="K40" s="49">
        <v>56.315809999999999</v>
      </c>
      <c r="L40" s="49"/>
      <c r="M40" s="49">
        <v>1126.3158100000001</v>
      </c>
      <c r="N40" s="49"/>
      <c r="O40" s="49">
        <v>1070</v>
      </c>
      <c r="P40" s="49">
        <v>56.315809999999999</v>
      </c>
      <c r="Q40" s="49"/>
      <c r="R40" s="13" t="s">
        <v>85</v>
      </c>
      <c r="S40" s="47">
        <f t="shared" si="8"/>
        <v>100</v>
      </c>
      <c r="T40" s="36"/>
      <c r="U40" s="37"/>
    </row>
    <row r="41" spans="1:21" ht="20.25" customHeight="1" x14ac:dyDescent="0.3">
      <c r="A41" s="66" t="s">
        <v>31</v>
      </c>
      <c r="B41" s="67"/>
      <c r="C41" s="51">
        <f>SUM(C38:C40)</f>
        <v>4054.9665500000001</v>
      </c>
      <c r="D41" s="51">
        <f t="shared" ref="D41:Q41" si="9">SUM(D38:D40)</f>
        <v>0</v>
      </c>
      <c r="E41" s="51">
        <f t="shared" si="9"/>
        <v>3313.6</v>
      </c>
      <c r="F41" s="51">
        <f t="shared" si="9"/>
        <v>741.36654999999996</v>
      </c>
      <c r="G41" s="51">
        <f t="shared" si="9"/>
        <v>0</v>
      </c>
      <c r="H41" s="51">
        <f t="shared" si="9"/>
        <v>4054.9456399999999</v>
      </c>
      <c r="I41" s="51">
        <f t="shared" si="9"/>
        <v>0</v>
      </c>
      <c r="J41" s="51">
        <f t="shared" si="9"/>
        <v>3313.6</v>
      </c>
      <c r="K41" s="51">
        <f t="shared" si="9"/>
        <v>741.34564</v>
      </c>
      <c r="L41" s="51">
        <f t="shared" si="9"/>
        <v>0</v>
      </c>
      <c r="M41" s="51">
        <f t="shared" si="9"/>
        <v>4054.9665500000001</v>
      </c>
      <c r="N41" s="51">
        <f t="shared" si="9"/>
        <v>0</v>
      </c>
      <c r="O41" s="51">
        <f t="shared" si="9"/>
        <v>3313.6</v>
      </c>
      <c r="P41" s="51">
        <f t="shared" si="9"/>
        <v>741.36654999999996</v>
      </c>
      <c r="Q41" s="51">
        <f t="shared" si="9"/>
        <v>0</v>
      </c>
      <c r="R41" s="38"/>
      <c r="S41" s="38"/>
      <c r="T41" s="36"/>
      <c r="U41" s="37"/>
    </row>
    <row r="42" spans="1:21" ht="19.5" customHeight="1" x14ac:dyDescent="0.3">
      <c r="A42" s="68" t="s">
        <v>59</v>
      </c>
      <c r="B42" s="68"/>
      <c r="C42" s="68"/>
      <c r="D42" s="68"/>
      <c r="E42" s="68"/>
      <c r="F42" s="68"/>
      <c r="G42" s="68"/>
      <c r="H42" s="68"/>
      <c r="I42" s="68"/>
      <c r="J42" s="68"/>
      <c r="K42" s="68"/>
      <c r="L42" s="68"/>
      <c r="M42" s="68"/>
      <c r="N42" s="68"/>
      <c r="O42" s="68"/>
      <c r="P42" s="68"/>
      <c r="Q42" s="68"/>
      <c r="R42" s="68"/>
      <c r="S42" s="68"/>
      <c r="T42" s="64"/>
      <c r="U42" s="65"/>
    </row>
    <row r="43" spans="1:21" ht="64.5" customHeight="1" x14ac:dyDescent="0.3">
      <c r="A43" s="15" t="s">
        <v>38</v>
      </c>
      <c r="B43" s="12"/>
      <c r="C43" s="49">
        <v>1741.8678</v>
      </c>
      <c r="D43" s="49"/>
      <c r="E43" s="49"/>
      <c r="F43" s="49">
        <f>C43</f>
        <v>1741.8678</v>
      </c>
      <c r="G43" s="49"/>
      <c r="H43" s="49">
        <v>1741.8678</v>
      </c>
      <c r="I43" s="49"/>
      <c r="J43" s="49"/>
      <c r="K43" s="49">
        <v>1741.8678</v>
      </c>
      <c r="L43" s="49"/>
      <c r="M43" s="49">
        <v>1661.1</v>
      </c>
      <c r="N43" s="49"/>
      <c r="O43" s="49"/>
      <c r="P43" s="49">
        <f>M43</f>
        <v>1661.1</v>
      </c>
      <c r="Q43" s="49"/>
      <c r="R43" s="38" t="s">
        <v>101</v>
      </c>
      <c r="S43" s="47">
        <f t="shared" ref="S43:S44" si="10">M43*100/C43</f>
        <v>95.363149832610716</v>
      </c>
      <c r="T43" s="7"/>
      <c r="U43" s="6"/>
    </row>
    <row r="44" spans="1:21" ht="64.5" customHeight="1" x14ac:dyDescent="0.3">
      <c r="A44" s="15" t="s">
        <v>39</v>
      </c>
      <c r="B44" s="12"/>
      <c r="C44" s="49">
        <v>50</v>
      </c>
      <c r="D44" s="49"/>
      <c r="E44" s="49"/>
      <c r="F44" s="49">
        <v>50</v>
      </c>
      <c r="G44" s="49"/>
      <c r="H44" s="49">
        <v>50</v>
      </c>
      <c r="I44" s="49"/>
      <c r="J44" s="49"/>
      <c r="K44" s="49">
        <f>H44</f>
        <v>50</v>
      </c>
      <c r="L44" s="49"/>
      <c r="M44" s="49">
        <v>50</v>
      </c>
      <c r="N44" s="49"/>
      <c r="O44" s="49"/>
      <c r="P44" s="49">
        <f>M44</f>
        <v>50</v>
      </c>
      <c r="Q44" s="49"/>
      <c r="R44" s="38" t="s">
        <v>102</v>
      </c>
      <c r="S44" s="47">
        <f t="shared" si="10"/>
        <v>100</v>
      </c>
      <c r="T44" s="7"/>
      <c r="U44" s="6"/>
    </row>
    <row r="45" spans="1:21" ht="409.5" x14ac:dyDescent="0.3">
      <c r="A45" s="15" t="s">
        <v>40</v>
      </c>
      <c r="B45" s="38"/>
      <c r="C45" s="49">
        <v>1698.99225</v>
      </c>
      <c r="D45" s="49"/>
      <c r="E45" s="49"/>
      <c r="F45" s="49">
        <f>C45</f>
        <v>1698.99225</v>
      </c>
      <c r="G45" s="49"/>
      <c r="H45" s="49">
        <v>1698.99225</v>
      </c>
      <c r="I45" s="49"/>
      <c r="J45" s="49"/>
      <c r="K45" s="49">
        <v>1698.99225</v>
      </c>
      <c r="L45" s="49"/>
      <c r="M45" s="49">
        <v>1675.6922500000001</v>
      </c>
      <c r="N45" s="49"/>
      <c r="O45" s="49"/>
      <c r="P45" s="49">
        <f>M45</f>
        <v>1675.6922500000001</v>
      </c>
      <c r="Q45" s="49"/>
      <c r="R45" s="38" t="s">
        <v>107</v>
      </c>
      <c r="S45" s="47">
        <f t="shared" ref="S45" si="11">M45*100/C45</f>
        <v>98.628598806145234</v>
      </c>
      <c r="T45" s="36"/>
      <c r="U45" s="37"/>
    </row>
    <row r="46" spans="1:21" ht="92.25" customHeight="1" x14ac:dyDescent="0.3">
      <c r="A46" s="15" t="s">
        <v>41</v>
      </c>
      <c r="B46" s="12"/>
      <c r="C46" s="49">
        <v>44.2</v>
      </c>
      <c r="D46" s="49"/>
      <c r="E46" s="49"/>
      <c r="F46" s="49">
        <f>C46</f>
        <v>44.2</v>
      </c>
      <c r="G46" s="49"/>
      <c r="H46" s="49">
        <v>44.2</v>
      </c>
      <c r="I46" s="49"/>
      <c r="J46" s="49"/>
      <c r="K46" s="49">
        <v>44.2</v>
      </c>
      <c r="L46" s="49"/>
      <c r="M46" s="49">
        <v>0</v>
      </c>
      <c r="N46" s="49"/>
      <c r="O46" s="49"/>
      <c r="P46" s="49">
        <f>M46</f>
        <v>0</v>
      </c>
      <c r="Q46" s="49"/>
      <c r="R46" s="63" t="s">
        <v>111</v>
      </c>
      <c r="S46" s="47">
        <f t="shared" ref="S46" si="12">M46*100/C46</f>
        <v>0</v>
      </c>
      <c r="T46" s="7"/>
      <c r="U46" s="6"/>
    </row>
    <row r="47" spans="1:21" ht="20.25" customHeight="1" x14ac:dyDescent="0.3">
      <c r="A47" s="66" t="s">
        <v>31</v>
      </c>
      <c r="B47" s="67"/>
      <c r="C47" s="51">
        <f>SUM(C43:C46)</f>
        <v>3535.06005</v>
      </c>
      <c r="D47" s="51">
        <f t="shared" ref="D47:Q47" si="13">SUM(D43:D46)</f>
        <v>0</v>
      </c>
      <c r="E47" s="51">
        <f t="shared" si="13"/>
        <v>0</v>
      </c>
      <c r="F47" s="51">
        <f t="shared" si="13"/>
        <v>3535.06005</v>
      </c>
      <c r="G47" s="51">
        <f t="shared" si="13"/>
        <v>0</v>
      </c>
      <c r="H47" s="51">
        <f t="shared" si="13"/>
        <v>3535.06005</v>
      </c>
      <c r="I47" s="51">
        <f t="shared" si="13"/>
        <v>0</v>
      </c>
      <c r="J47" s="51">
        <f t="shared" si="13"/>
        <v>0</v>
      </c>
      <c r="K47" s="51">
        <f t="shared" si="13"/>
        <v>3535.06005</v>
      </c>
      <c r="L47" s="51">
        <f t="shared" si="13"/>
        <v>0</v>
      </c>
      <c r="M47" s="51">
        <f t="shared" si="13"/>
        <v>3386.79225</v>
      </c>
      <c r="N47" s="51">
        <f t="shared" si="13"/>
        <v>0</v>
      </c>
      <c r="O47" s="51">
        <f t="shared" si="13"/>
        <v>0</v>
      </c>
      <c r="P47" s="51">
        <f t="shared" si="13"/>
        <v>3386.79225</v>
      </c>
      <c r="Q47" s="51">
        <f t="shared" si="13"/>
        <v>0</v>
      </c>
      <c r="R47" s="12"/>
      <c r="S47" s="12"/>
      <c r="T47" s="7"/>
      <c r="U47" s="6"/>
    </row>
    <row r="48" spans="1:21" ht="19.5" customHeight="1" x14ac:dyDescent="0.3">
      <c r="A48" s="68" t="s">
        <v>60</v>
      </c>
      <c r="B48" s="68"/>
      <c r="C48" s="68"/>
      <c r="D48" s="68"/>
      <c r="E48" s="68"/>
      <c r="F48" s="68"/>
      <c r="G48" s="68"/>
      <c r="H48" s="68"/>
      <c r="I48" s="68"/>
      <c r="J48" s="68"/>
      <c r="K48" s="68"/>
      <c r="L48" s="68"/>
      <c r="M48" s="68"/>
      <c r="N48" s="68"/>
      <c r="O48" s="68"/>
      <c r="P48" s="68"/>
      <c r="Q48" s="68"/>
      <c r="R48" s="68"/>
      <c r="S48" s="68"/>
      <c r="T48" s="64"/>
      <c r="U48" s="65"/>
    </row>
    <row r="49" spans="1:21" s="25" customFormat="1" ht="60.75" customHeight="1" x14ac:dyDescent="0.3">
      <c r="A49" s="20" t="s">
        <v>42</v>
      </c>
      <c r="B49" s="21"/>
      <c r="C49" s="52">
        <v>143.30000000000001</v>
      </c>
      <c r="D49" s="52"/>
      <c r="E49" s="52"/>
      <c r="F49" s="52">
        <f>C49</f>
        <v>143.30000000000001</v>
      </c>
      <c r="G49" s="52"/>
      <c r="H49" s="52">
        <v>143.30000000000001</v>
      </c>
      <c r="I49" s="52"/>
      <c r="J49" s="52"/>
      <c r="K49" s="52">
        <f>H49</f>
        <v>143.30000000000001</v>
      </c>
      <c r="L49" s="52"/>
      <c r="M49" s="52">
        <v>141.30000000000001</v>
      </c>
      <c r="N49" s="52"/>
      <c r="O49" s="52"/>
      <c r="P49" s="52">
        <v>141.30000000000001</v>
      </c>
      <c r="Q49" s="52"/>
      <c r="R49" s="22" t="s">
        <v>100</v>
      </c>
      <c r="S49" s="47">
        <f t="shared" ref="S49" si="14">M49*100/C49</f>
        <v>98.604326587578512</v>
      </c>
      <c r="T49" s="23"/>
      <c r="U49" s="24"/>
    </row>
    <row r="50" spans="1:21" s="25" customFormat="1" ht="64.5" customHeight="1" x14ac:dyDescent="0.3">
      <c r="A50" s="20" t="s">
        <v>45</v>
      </c>
      <c r="B50" s="21"/>
      <c r="C50" s="52">
        <v>2.31</v>
      </c>
      <c r="D50" s="52"/>
      <c r="E50" s="52"/>
      <c r="F50" s="52">
        <f t="shared" ref="F50:F52" si="15">C50</f>
        <v>2.31</v>
      </c>
      <c r="G50" s="52"/>
      <c r="H50" s="52">
        <v>2.31</v>
      </c>
      <c r="I50" s="52"/>
      <c r="J50" s="52"/>
      <c r="K50" s="52">
        <f t="shared" ref="K50:K52" si="16">H50</f>
        <v>2.31</v>
      </c>
      <c r="L50" s="52"/>
      <c r="M50" s="52">
        <v>2.31</v>
      </c>
      <c r="N50" s="52"/>
      <c r="O50" s="52"/>
      <c r="P50" s="52">
        <f t="shared" ref="P50:P52" si="17">M50</f>
        <v>2.31</v>
      </c>
      <c r="Q50" s="52"/>
      <c r="R50" s="38" t="s">
        <v>103</v>
      </c>
      <c r="S50" s="47">
        <f>M50*100/C50</f>
        <v>100</v>
      </c>
      <c r="T50" s="23"/>
      <c r="U50" s="24"/>
    </row>
    <row r="51" spans="1:21" s="25" customFormat="1" ht="49.5" customHeight="1" x14ac:dyDescent="0.3">
      <c r="A51" s="20" t="s">
        <v>43</v>
      </c>
      <c r="B51" s="21"/>
      <c r="C51" s="52">
        <v>96.3</v>
      </c>
      <c r="D51" s="52"/>
      <c r="E51" s="52"/>
      <c r="F51" s="52">
        <f t="shared" si="15"/>
        <v>96.3</v>
      </c>
      <c r="G51" s="52"/>
      <c r="H51" s="52">
        <v>96.3</v>
      </c>
      <c r="I51" s="52"/>
      <c r="J51" s="52"/>
      <c r="K51" s="52">
        <f t="shared" si="16"/>
        <v>96.3</v>
      </c>
      <c r="L51" s="52"/>
      <c r="M51" s="52">
        <v>91.857029999999995</v>
      </c>
      <c r="N51" s="52"/>
      <c r="O51" s="52"/>
      <c r="P51" s="52">
        <f t="shared" si="17"/>
        <v>91.857029999999995</v>
      </c>
      <c r="Q51" s="52"/>
      <c r="R51" s="38" t="s">
        <v>104</v>
      </c>
      <c r="S51" s="47">
        <f t="shared" ref="S51" si="18">M51*100/C51</f>
        <v>95.386323987538944</v>
      </c>
      <c r="T51" s="23"/>
      <c r="U51" s="24"/>
    </row>
    <row r="52" spans="1:21" s="25" customFormat="1" ht="46.5" customHeight="1" x14ac:dyDescent="0.3">
      <c r="A52" s="20" t="s">
        <v>44</v>
      </c>
      <c r="B52" s="21"/>
      <c r="C52" s="52">
        <v>1</v>
      </c>
      <c r="D52" s="52"/>
      <c r="E52" s="52"/>
      <c r="F52" s="52">
        <f t="shared" si="15"/>
        <v>1</v>
      </c>
      <c r="G52" s="52"/>
      <c r="H52" s="52">
        <v>1</v>
      </c>
      <c r="I52" s="52"/>
      <c r="J52" s="52"/>
      <c r="K52" s="52">
        <f t="shared" si="16"/>
        <v>1</v>
      </c>
      <c r="L52" s="52"/>
      <c r="M52" s="52">
        <v>0</v>
      </c>
      <c r="N52" s="52"/>
      <c r="O52" s="52"/>
      <c r="P52" s="52">
        <f t="shared" si="17"/>
        <v>0</v>
      </c>
      <c r="Q52" s="52"/>
      <c r="R52" s="63" t="s">
        <v>105</v>
      </c>
      <c r="S52" s="47">
        <f t="shared" ref="S52" si="19">M52*100/C52</f>
        <v>0</v>
      </c>
      <c r="T52" s="23"/>
      <c r="U52" s="24"/>
    </row>
    <row r="53" spans="1:21" ht="20.25" customHeight="1" x14ac:dyDescent="0.3">
      <c r="A53" s="66" t="s">
        <v>31</v>
      </c>
      <c r="B53" s="67"/>
      <c r="C53" s="51">
        <f>SUM(C49:C52)</f>
        <v>242.91000000000003</v>
      </c>
      <c r="D53" s="51">
        <f t="shared" ref="D53:Q53" si="20">SUM(D49:D52)</f>
        <v>0</v>
      </c>
      <c r="E53" s="51">
        <f t="shared" si="20"/>
        <v>0</v>
      </c>
      <c r="F53" s="51">
        <f t="shared" si="20"/>
        <v>242.91000000000003</v>
      </c>
      <c r="G53" s="51">
        <f t="shared" si="20"/>
        <v>0</v>
      </c>
      <c r="H53" s="51">
        <f t="shared" si="20"/>
        <v>242.91000000000003</v>
      </c>
      <c r="I53" s="51">
        <f t="shared" si="20"/>
        <v>0</v>
      </c>
      <c r="J53" s="51">
        <f t="shared" si="20"/>
        <v>0</v>
      </c>
      <c r="K53" s="51">
        <f t="shared" si="20"/>
        <v>242.91000000000003</v>
      </c>
      <c r="L53" s="51">
        <f t="shared" si="20"/>
        <v>0</v>
      </c>
      <c r="M53" s="51">
        <f t="shared" si="20"/>
        <v>235.46703000000002</v>
      </c>
      <c r="N53" s="51">
        <f t="shared" si="20"/>
        <v>0</v>
      </c>
      <c r="O53" s="51">
        <f t="shared" si="20"/>
        <v>0</v>
      </c>
      <c r="P53" s="51">
        <f t="shared" si="20"/>
        <v>235.46703000000002</v>
      </c>
      <c r="Q53" s="51">
        <f t="shared" si="20"/>
        <v>0</v>
      </c>
      <c r="R53" s="19"/>
      <c r="S53" s="19"/>
      <c r="T53" s="16"/>
      <c r="U53" s="17"/>
    </row>
    <row r="54" spans="1:21" ht="18.75" customHeight="1" x14ac:dyDescent="0.3">
      <c r="A54" s="69" t="s">
        <v>86</v>
      </c>
      <c r="B54" s="70"/>
      <c r="C54" s="70"/>
      <c r="D54" s="70"/>
      <c r="E54" s="70"/>
      <c r="F54" s="70"/>
      <c r="G54" s="70"/>
      <c r="H54" s="70"/>
      <c r="I54" s="70"/>
      <c r="J54" s="70"/>
      <c r="K54" s="70"/>
      <c r="L54" s="70"/>
      <c r="M54" s="70"/>
      <c r="N54" s="70"/>
      <c r="O54" s="70"/>
      <c r="P54" s="70"/>
      <c r="Q54" s="70"/>
      <c r="R54" s="70"/>
      <c r="S54" s="71"/>
      <c r="T54" s="75"/>
      <c r="U54" s="64"/>
    </row>
    <row r="55" spans="1:21" s="25" customFormat="1" ht="81.75" customHeight="1" x14ac:dyDescent="0.3">
      <c r="A55" s="20" t="s">
        <v>87</v>
      </c>
      <c r="B55" s="21"/>
      <c r="C55" s="52">
        <v>9772.1172000000006</v>
      </c>
      <c r="D55" s="52"/>
      <c r="E55" s="52">
        <f>C55-F55</f>
        <v>2390.9256000000005</v>
      </c>
      <c r="F55" s="52">
        <v>7381.1916000000001</v>
      </c>
      <c r="G55" s="52"/>
      <c r="H55" s="52">
        <v>9772.1172000000006</v>
      </c>
      <c r="I55" s="52"/>
      <c r="J55" s="52">
        <v>2390.9256000000005</v>
      </c>
      <c r="K55" s="52">
        <v>7381.1916000000001</v>
      </c>
      <c r="L55" s="52"/>
      <c r="M55" s="52">
        <f>SUM(N55:P55)</f>
        <v>9772.1170000000002</v>
      </c>
      <c r="N55" s="52"/>
      <c r="O55" s="52">
        <v>2390.9254999999998</v>
      </c>
      <c r="P55" s="52">
        <v>7381.1914999999999</v>
      </c>
      <c r="Q55" s="52"/>
      <c r="R55" s="22" t="s">
        <v>106</v>
      </c>
      <c r="S55" s="47">
        <f>M55*100/C55</f>
        <v>99.999997953360605</v>
      </c>
      <c r="T55" s="23"/>
      <c r="U55" s="24"/>
    </row>
    <row r="56" spans="1:21" ht="20.25" customHeight="1" x14ac:dyDescent="0.3">
      <c r="A56" s="66" t="s">
        <v>31</v>
      </c>
      <c r="B56" s="67"/>
      <c r="C56" s="51">
        <f>SUM(C55)</f>
        <v>9772.1172000000006</v>
      </c>
      <c r="D56" s="51">
        <f t="shared" ref="D56:Q56" si="21">SUM(D55)</f>
        <v>0</v>
      </c>
      <c r="E56" s="51">
        <f t="shared" si="21"/>
        <v>2390.9256000000005</v>
      </c>
      <c r="F56" s="51">
        <f t="shared" si="21"/>
        <v>7381.1916000000001</v>
      </c>
      <c r="G56" s="51">
        <f t="shared" si="21"/>
        <v>0</v>
      </c>
      <c r="H56" s="51">
        <f t="shared" si="21"/>
        <v>9772.1172000000006</v>
      </c>
      <c r="I56" s="51">
        <f t="shared" si="21"/>
        <v>0</v>
      </c>
      <c r="J56" s="51">
        <f t="shared" si="21"/>
        <v>2390.9256000000005</v>
      </c>
      <c r="K56" s="51">
        <f t="shared" si="21"/>
        <v>7381.1916000000001</v>
      </c>
      <c r="L56" s="51">
        <f t="shared" si="21"/>
        <v>0</v>
      </c>
      <c r="M56" s="51">
        <f t="shared" si="21"/>
        <v>9772.1170000000002</v>
      </c>
      <c r="N56" s="51">
        <f t="shared" si="21"/>
        <v>0</v>
      </c>
      <c r="O56" s="51">
        <f t="shared" si="21"/>
        <v>2390.9254999999998</v>
      </c>
      <c r="P56" s="51">
        <f t="shared" si="21"/>
        <v>7381.1914999999999</v>
      </c>
      <c r="Q56" s="51">
        <f t="shared" si="21"/>
        <v>0</v>
      </c>
      <c r="R56" s="38"/>
      <c r="S56" s="38"/>
      <c r="T56" s="45"/>
      <c r="U56" s="46"/>
    </row>
    <row r="57" spans="1:21" ht="18.75" customHeight="1" x14ac:dyDescent="0.3">
      <c r="A57" s="69" t="s">
        <v>88</v>
      </c>
      <c r="B57" s="70"/>
      <c r="C57" s="70"/>
      <c r="D57" s="70"/>
      <c r="E57" s="70"/>
      <c r="F57" s="70"/>
      <c r="G57" s="70"/>
      <c r="H57" s="70"/>
      <c r="I57" s="70"/>
      <c r="J57" s="70"/>
      <c r="K57" s="70"/>
      <c r="L57" s="70"/>
      <c r="M57" s="70"/>
      <c r="N57" s="70"/>
      <c r="O57" s="70"/>
      <c r="P57" s="70"/>
      <c r="Q57" s="70"/>
      <c r="R57" s="70"/>
      <c r="S57" s="71"/>
      <c r="T57" s="75"/>
      <c r="U57" s="64"/>
    </row>
    <row r="58" spans="1:21" s="25" customFormat="1" ht="81.75" customHeight="1" x14ac:dyDescent="0.3">
      <c r="A58" s="20" t="s">
        <v>36</v>
      </c>
      <c r="B58" s="21"/>
      <c r="C58" s="52">
        <v>762.98086000000001</v>
      </c>
      <c r="D58" s="52"/>
      <c r="E58" s="52">
        <v>686.68277</v>
      </c>
      <c r="F58" s="52">
        <v>76.298090000000002</v>
      </c>
      <c r="G58" s="52"/>
      <c r="H58" s="52">
        <v>762.98086000000001</v>
      </c>
      <c r="I58" s="52"/>
      <c r="J58" s="52">
        <v>686.68277</v>
      </c>
      <c r="K58" s="52">
        <v>76.298090000000002</v>
      </c>
      <c r="L58" s="52"/>
      <c r="M58" s="52">
        <v>762.98085000000003</v>
      </c>
      <c r="N58" s="52"/>
      <c r="O58" s="52">
        <v>686.68277</v>
      </c>
      <c r="P58" s="52">
        <v>76.298079999999999</v>
      </c>
      <c r="Q58" s="52"/>
      <c r="R58" s="22" t="s">
        <v>108</v>
      </c>
      <c r="S58" s="47">
        <f>M58*100/C58</f>
        <v>99.999998689351145</v>
      </c>
      <c r="T58" s="23"/>
      <c r="U58" s="24"/>
    </row>
    <row r="59" spans="1:21" ht="20.25" customHeight="1" x14ac:dyDescent="0.3">
      <c r="A59" s="66" t="s">
        <v>31</v>
      </c>
      <c r="B59" s="67"/>
      <c r="C59" s="51">
        <f>SUM(C58)</f>
        <v>762.98086000000001</v>
      </c>
      <c r="D59" s="51">
        <f t="shared" ref="D59:Q59" si="22">SUM(D58)</f>
        <v>0</v>
      </c>
      <c r="E59" s="51">
        <f t="shared" si="22"/>
        <v>686.68277</v>
      </c>
      <c r="F59" s="51">
        <f t="shared" si="22"/>
        <v>76.298090000000002</v>
      </c>
      <c r="G59" s="51">
        <f t="shared" si="22"/>
        <v>0</v>
      </c>
      <c r="H59" s="51">
        <f t="shared" si="22"/>
        <v>762.98086000000001</v>
      </c>
      <c r="I59" s="51">
        <f t="shared" si="22"/>
        <v>0</v>
      </c>
      <c r="J59" s="51">
        <f t="shared" si="22"/>
        <v>686.68277</v>
      </c>
      <c r="K59" s="51">
        <f t="shared" si="22"/>
        <v>76.298090000000002</v>
      </c>
      <c r="L59" s="51">
        <f t="shared" si="22"/>
        <v>0</v>
      </c>
      <c r="M59" s="51">
        <f t="shared" si="22"/>
        <v>762.98085000000003</v>
      </c>
      <c r="N59" s="51">
        <f t="shared" si="22"/>
        <v>0</v>
      </c>
      <c r="O59" s="51">
        <f t="shared" si="22"/>
        <v>686.68277</v>
      </c>
      <c r="P59" s="51">
        <f t="shared" si="22"/>
        <v>76.298079999999999</v>
      </c>
      <c r="Q59" s="51">
        <f t="shared" si="22"/>
        <v>0</v>
      </c>
      <c r="R59" s="38"/>
      <c r="S59" s="38"/>
      <c r="T59" s="45"/>
      <c r="U59" s="46"/>
    </row>
    <row r="60" spans="1:21" ht="18.75" x14ac:dyDescent="0.3">
      <c r="A60" s="68" t="s">
        <v>89</v>
      </c>
      <c r="B60" s="68"/>
      <c r="C60" s="68"/>
      <c r="D60" s="68"/>
      <c r="E60" s="68"/>
      <c r="F60" s="68"/>
      <c r="G60" s="68"/>
      <c r="H60" s="68"/>
      <c r="I60" s="68"/>
      <c r="J60" s="68"/>
      <c r="K60" s="68"/>
      <c r="L60" s="68"/>
      <c r="M60" s="68"/>
      <c r="N60" s="68"/>
      <c r="O60" s="68"/>
      <c r="P60" s="68"/>
      <c r="Q60" s="68"/>
      <c r="R60" s="68"/>
      <c r="S60" s="68"/>
      <c r="T60" s="64"/>
      <c r="U60" s="65"/>
    </row>
    <row r="61" spans="1:21" s="25" customFormat="1" ht="81.75" customHeight="1" x14ac:dyDescent="0.3">
      <c r="A61" s="20" t="s">
        <v>74</v>
      </c>
      <c r="B61" s="21"/>
      <c r="C61" s="52">
        <v>0</v>
      </c>
      <c r="D61" s="52"/>
      <c r="E61" s="52">
        <v>0</v>
      </c>
      <c r="F61" s="52">
        <v>0</v>
      </c>
      <c r="G61" s="52"/>
      <c r="H61" s="52">
        <v>0</v>
      </c>
      <c r="I61" s="52"/>
      <c r="J61" s="52"/>
      <c r="K61" s="52"/>
      <c r="L61" s="52"/>
      <c r="M61" s="52">
        <v>0</v>
      </c>
      <c r="N61" s="52"/>
      <c r="O61" s="52"/>
      <c r="P61" s="52"/>
      <c r="Q61" s="52"/>
      <c r="R61" s="22"/>
      <c r="S61" s="47" t="e">
        <f>M61*100/C61</f>
        <v>#DIV/0!</v>
      </c>
      <c r="T61" s="23"/>
      <c r="U61" s="24"/>
    </row>
    <row r="62" spans="1:21" ht="20.25" customHeight="1" x14ac:dyDescent="0.3">
      <c r="A62" s="66" t="s">
        <v>31</v>
      </c>
      <c r="B62" s="67"/>
      <c r="C62" s="51">
        <f>SUM(C61)</f>
        <v>0</v>
      </c>
      <c r="D62" s="51">
        <f t="shared" ref="D62:Q62" si="23">SUM(D61)</f>
        <v>0</v>
      </c>
      <c r="E62" s="51">
        <f t="shared" si="23"/>
        <v>0</v>
      </c>
      <c r="F62" s="51">
        <f t="shared" si="23"/>
        <v>0</v>
      </c>
      <c r="G62" s="51">
        <f t="shared" si="23"/>
        <v>0</v>
      </c>
      <c r="H62" s="51">
        <f t="shared" si="23"/>
        <v>0</v>
      </c>
      <c r="I62" s="51">
        <f t="shared" si="23"/>
        <v>0</v>
      </c>
      <c r="J62" s="51">
        <f t="shared" si="23"/>
        <v>0</v>
      </c>
      <c r="K62" s="51">
        <f t="shared" si="23"/>
        <v>0</v>
      </c>
      <c r="L62" s="51">
        <f t="shared" si="23"/>
        <v>0</v>
      </c>
      <c r="M62" s="51">
        <f t="shared" si="23"/>
        <v>0</v>
      </c>
      <c r="N62" s="51">
        <f t="shared" si="23"/>
        <v>0</v>
      </c>
      <c r="O62" s="51">
        <f t="shared" si="23"/>
        <v>0</v>
      </c>
      <c r="P62" s="51">
        <f t="shared" si="23"/>
        <v>0</v>
      </c>
      <c r="Q62" s="51">
        <f t="shared" si="23"/>
        <v>0</v>
      </c>
      <c r="R62" s="38"/>
      <c r="S62" s="38"/>
      <c r="T62" s="41"/>
      <c r="U62" s="42"/>
    </row>
    <row r="63" spans="1:21" ht="31.5" customHeight="1" x14ac:dyDescent="0.3">
      <c r="A63" s="76" t="s">
        <v>14</v>
      </c>
      <c r="B63" s="77"/>
      <c r="C63" s="53">
        <f>C18+C21+C32+C27+C36+C41+C47+C53+C56+C59+C62</f>
        <v>30115.916040000004</v>
      </c>
      <c r="D63" s="53">
        <f t="shared" ref="D63:Q63" si="24">D18+D21+D32+D27+D36+D41+D47+D53+D56+D59+D62</f>
        <v>0</v>
      </c>
      <c r="E63" s="53">
        <f t="shared" si="24"/>
        <v>8037.908370000001</v>
      </c>
      <c r="F63" s="53">
        <f t="shared" si="24"/>
        <v>22078.007670000003</v>
      </c>
      <c r="G63" s="53">
        <f t="shared" si="24"/>
        <v>0</v>
      </c>
      <c r="H63" s="53">
        <f t="shared" si="24"/>
        <v>30115.895130000004</v>
      </c>
      <c r="I63" s="53">
        <f t="shared" si="24"/>
        <v>0</v>
      </c>
      <c r="J63" s="53">
        <f t="shared" si="24"/>
        <v>8037.908370000001</v>
      </c>
      <c r="K63" s="53">
        <f t="shared" si="24"/>
        <v>22077.986760000003</v>
      </c>
      <c r="L63" s="53">
        <f t="shared" si="24"/>
        <v>0</v>
      </c>
      <c r="M63" s="53">
        <f t="shared" si="24"/>
        <v>29285.731359999998</v>
      </c>
      <c r="N63" s="53">
        <f t="shared" si="24"/>
        <v>0</v>
      </c>
      <c r="O63" s="53">
        <f t="shared" si="24"/>
        <v>7963.8509899999999</v>
      </c>
      <c r="P63" s="53">
        <f t="shared" si="24"/>
        <v>21321.877240000002</v>
      </c>
      <c r="Q63" s="53">
        <f t="shared" si="24"/>
        <v>0</v>
      </c>
      <c r="R63" s="11"/>
      <c r="S63" s="48">
        <f>M63*100/C63</f>
        <v>97.243368991674203</v>
      </c>
      <c r="T63" s="75"/>
      <c r="U63" s="64"/>
    </row>
    <row r="64" spans="1:21" x14ac:dyDescent="0.25">
      <c r="A64" s="3"/>
      <c r="B64" s="3"/>
      <c r="C64" s="3"/>
      <c r="D64" s="3"/>
      <c r="E64" s="3"/>
      <c r="F64" s="3"/>
      <c r="G64" s="3"/>
      <c r="H64" s="3"/>
      <c r="I64" s="3"/>
      <c r="J64" s="3"/>
      <c r="K64" s="3"/>
      <c r="L64" s="3"/>
      <c r="M64" s="3"/>
      <c r="N64" s="3"/>
      <c r="O64" s="3"/>
      <c r="P64" s="3"/>
      <c r="Q64" s="3"/>
      <c r="R64" s="3"/>
      <c r="S64" s="3"/>
      <c r="T64" s="3"/>
      <c r="U64" s="3"/>
    </row>
    <row r="65" spans="1:19" ht="15.75" x14ac:dyDescent="0.25">
      <c r="A65" s="1"/>
    </row>
    <row r="66" spans="1:19" ht="15.75" x14ac:dyDescent="0.25">
      <c r="A66" s="81" t="s">
        <v>25</v>
      </c>
      <c r="B66" s="81"/>
      <c r="C66" s="81"/>
      <c r="D66" s="81"/>
      <c r="E66" s="81"/>
      <c r="F66" s="81"/>
      <c r="G66" s="81"/>
      <c r="H66" s="81"/>
    </row>
    <row r="67" spans="1:19" ht="15" customHeight="1" x14ac:dyDescent="0.25">
      <c r="C67" s="81" t="s">
        <v>15</v>
      </c>
      <c r="D67" s="81"/>
      <c r="E67" s="81"/>
      <c r="F67" s="81"/>
    </row>
    <row r="68" spans="1:19" ht="15.75" x14ac:dyDescent="0.25">
      <c r="A68" s="1"/>
    </row>
    <row r="69" spans="1:19" ht="15.75" x14ac:dyDescent="0.25">
      <c r="A69" s="1" t="s">
        <v>16</v>
      </c>
    </row>
    <row r="70" spans="1:19" ht="18.75" customHeight="1" x14ac:dyDescent="0.25">
      <c r="A70" s="82" t="s">
        <v>17</v>
      </c>
      <c r="B70" s="82"/>
      <c r="C70" s="82"/>
      <c r="D70" s="82"/>
      <c r="E70" s="82"/>
      <c r="F70" s="82"/>
      <c r="G70" s="82"/>
      <c r="H70" s="82"/>
      <c r="I70" s="82"/>
      <c r="J70" s="82"/>
      <c r="K70" s="82"/>
      <c r="L70" s="82"/>
      <c r="M70" s="82"/>
      <c r="N70" s="82"/>
      <c r="O70" s="82"/>
      <c r="P70" s="82"/>
      <c r="Q70" s="82"/>
      <c r="R70" s="82"/>
      <c r="S70" s="82"/>
    </row>
    <row r="71" spans="1:19" ht="34.5" customHeight="1" x14ac:dyDescent="0.25">
      <c r="A71" s="78" t="s">
        <v>18</v>
      </c>
      <c r="B71" s="78"/>
      <c r="C71" s="78"/>
      <c r="D71" s="78"/>
      <c r="E71" s="78"/>
      <c r="F71" s="78"/>
      <c r="G71" s="78"/>
      <c r="H71" s="78"/>
      <c r="I71" s="78"/>
      <c r="J71" s="78"/>
      <c r="K71" s="78"/>
      <c r="L71" s="78"/>
      <c r="M71" s="78"/>
      <c r="N71" s="78"/>
      <c r="O71" s="78"/>
      <c r="P71" s="78"/>
      <c r="Q71" s="78"/>
      <c r="R71" s="78"/>
      <c r="S71" s="78"/>
    </row>
    <row r="72" spans="1:19" ht="50.25" customHeight="1" x14ac:dyDescent="0.25">
      <c r="A72" s="78" t="s">
        <v>19</v>
      </c>
      <c r="B72" s="78"/>
      <c r="C72" s="78"/>
      <c r="D72" s="78"/>
      <c r="E72" s="78"/>
      <c r="F72" s="78"/>
      <c r="G72" s="78"/>
      <c r="H72" s="78"/>
      <c r="I72" s="78"/>
      <c r="J72" s="78"/>
      <c r="K72" s="78"/>
      <c r="L72" s="78"/>
      <c r="M72" s="78"/>
      <c r="N72" s="78"/>
      <c r="O72" s="78"/>
      <c r="P72" s="78"/>
      <c r="Q72" s="78"/>
      <c r="R72" s="78"/>
      <c r="S72" s="78"/>
    </row>
    <row r="73" spans="1:19" ht="35.25" customHeight="1" x14ac:dyDescent="0.25">
      <c r="A73" s="78" t="s">
        <v>20</v>
      </c>
      <c r="B73" s="78"/>
      <c r="C73" s="78"/>
      <c r="D73" s="78"/>
      <c r="E73" s="78"/>
      <c r="F73" s="78"/>
      <c r="G73" s="78"/>
      <c r="H73" s="78"/>
      <c r="I73" s="78"/>
      <c r="J73" s="78"/>
      <c r="K73" s="78"/>
      <c r="L73" s="78"/>
      <c r="M73" s="78"/>
      <c r="N73" s="78"/>
      <c r="O73" s="78"/>
      <c r="P73" s="78"/>
      <c r="Q73" s="78"/>
      <c r="R73" s="78"/>
      <c r="S73" s="78"/>
    </row>
    <row r="74" spans="1:19" ht="16.5" customHeight="1" x14ac:dyDescent="0.25">
      <c r="A74" s="78" t="s">
        <v>21</v>
      </c>
      <c r="B74" s="78"/>
      <c r="C74" s="78"/>
      <c r="D74" s="78"/>
      <c r="E74" s="78"/>
      <c r="F74" s="78"/>
      <c r="G74" s="78"/>
      <c r="H74" s="78"/>
      <c r="I74" s="78"/>
      <c r="J74" s="78"/>
      <c r="K74" s="78"/>
      <c r="L74" s="78"/>
      <c r="M74" s="78"/>
      <c r="N74" s="78"/>
      <c r="O74" s="78"/>
      <c r="P74" s="78"/>
      <c r="Q74" s="78"/>
      <c r="R74" s="78"/>
      <c r="S74" s="78"/>
    </row>
    <row r="75" spans="1:19" ht="18.75" customHeight="1" x14ac:dyDescent="0.25">
      <c r="A75" s="78" t="s">
        <v>22</v>
      </c>
      <c r="B75" s="78"/>
      <c r="C75" s="78"/>
      <c r="D75" s="78"/>
      <c r="E75" s="78"/>
      <c r="F75" s="78"/>
      <c r="G75" s="78"/>
      <c r="H75" s="78"/>
      <c r="I75" s="78"/>
      <c r="J75" s="78"/>
      <c r="K75" s="78"/>
      <c r="L75" s="78"/>
      <c r="M75" s="78"/>
      <c r="N75" s="78"/>
      <c r="O75" s="78"/>
      <c r="P75" s="78"/>
      <c r="Q75" s="78"/>
      <c r="R75" s="78"/>
      <c r="S75" s="78"/>
    </row>
    <row r="76" spans="1:19" ht="18" customHeight="1" x14ac:dyDescent="0.25">
      <c r="A76" s="78" t="s">
        <v>23</v>
      </c>
      <c r="B76" s="78"/>
      <c r="C76" s="78"/>
      <c r="D76" s="78"/>
      <c r="E76" s="78"/>
      <c r="F76" s="78"/>
      <c r="G76" s="78"/>
      <c r="H76" s="78"/>
      <c r="I76" s="78"/>
      <c r="J76" s="78"/>
      <c r="K76" s="78"/>
      <c r="L76" s="78"/>
      <c r="M76" s="78"/>
      <c r="N76" s="78"/>
      <c r="O76" s="78"/>
      <c r="P76" s="78"/>
      <c r="Q76" s="78"/>
      <c r="R76" s="78"/>
      <c r="S76" s="78"/>
    </row>
    <row r="77" spans="1:19" ht="18" customHeight="1" x14ac:dyDescent="0.25">
      <c r="A77" s="78" t="s">
        <v>24</v>
      </c>
      <c r="B77" s="78"/>
      <c r="C77" s="78"/>
      <c r="D77" s="78"/>
      <c r="E77" s="78"/>
      <c r="F77" s="78"/>
      <c r="G77" s="78"/>
      <c r="H77" s="78"/>
      <c r="I77" s="78"/>
      <c r="J77" s="78"/>
      <c r="K77" s="78"/>
      <c r="L77" s="78"/>
      <c r="M77" s="78"/>
      <c r="N77" s="78"/>
      <c r="O77" s="78"/>
      <c r="P77" s="78"/>
      <c r="Q77" s="78"/>
      <c r="R77" s="78"/>
      <c r="S77" s="78"/>
    </row>
  </sheetData>
  <mergeCells count="81">
    <mergeCell ref="T54:U54"/>
    <mergeCell ref="A56:B56"/>
    <mergeCell ref="A7:M7"/>
    <mergeCell ref="C10:C12"/>
    <mergeCell ref="H10:H12"/>
    <mergeCell ref="M10:M12"/>
    <mergeCell ref="G11:G12"/>
    <mergeCell ref="M8:Q9"/>
    <mergeCell ref="Q7:R7"/>
    <mergeCell ref="D10:G10"/>
    <mergeCell ref="I10:L10"/>
    <mergeCell ref="I11:I12"/>
    <mergeCell ref="J11:J12"/>
    <mergeCell ref="L11:L12"/>
    <mergeCell ref="C8:G8"/>
    <mergeCell ref="K11:K12"/>
    <mergeCell ref="C9:G9"/>
    <mergeCell ref="H8:L8"/>
    <mergeCell ref="H9:L9"/>
    <mergeCell ref="A74:S74"/>
    <mergeCell ref="A75:S75"/>
    <mergeCell ref="R8:R12"/>
    <mergeCell ref="S8:S12"/>
    <mergeCell ref="A60:S60"/>
    <mergeCell ref="A8:A12"/>
    <mergeCell ref="B8:B12"/>
    <mergeCell ref="A54:S54"/>
    <mergeCell ref="A76:S76"/>
    <mergeCell ref="A77:S77"/>
    <mergeCell ref="A3:S3"/>
    <mergeCell ref="A4:S4"/>
    <mergeCell ref="A5:S5"/>
    <mergeCell ref="A66:H66"/>
    <mergeCell ref="C67:F67"/>
    <mergeCell ref="A70:S70"/>
    <mergeCell ref="A71:S71"/>
    <mergeCell ref="A72:S72"/>
    <mergeCell ref="A73:S73"/>
    <mergeCell ref="D11:D12"/>
    <mergeCell ref="E11:E12"/>
    <mergeCell ref="F11:F12"/>
    <mergeCell ref="O11:O12"/>
    <mergeCell ref="Q11:Q12"/>
    <mergeCell ref="T63:U63"/>
    <mergeCell ref="T35:U35"/>
    <mergeCell ref="A22:S22"/>
    <mergeCell ref="A32:B32"/>
    <mergeCell ref="A37:S37"/>
    <mergeCell ref="T37:U37"/>
    <mergeCell ref="A47:B47"/>
    <mergeCell ref="T48:U48"/>
    <mergeCell ref="A63:B63"/>
    <mergeCell ref="A53:B53"/>
    <mergeCell ref="A57:S57"/>
    <mergeCell ref="T57:U57"/>
    <mergeCell ref="A59:B59"/>
    <mergeCell ref="A48:S48"/>
    <mergeCell ref="A36:B36"/>
    <mergeCell ref="A42:S42"/>
    <mergeCell ref="T11:U12"/>
    <mergeCell ref="T8:U9"/>
    <mergeCell ref="N10:Q10"/>
    <mergeCell ref="T10:U10"/>
    <mergeCell ref="N11:N12"/>
    <mergeCell ref="P11:P12"/>
    <mergeCell ref="T60:U60"/>
    <mergeCell ref="A62:B62"/>
    <mergeCell ref="T42:U42"/>
    <mergeCell ref="A21:B21"/>
    <mergeCell ref="T13:U13"/>
    <mergeCell ref="T15:U15"/>
    <mergeCell ref="T16:U16"/>
    <mergeCell ref="T17:U17"/>
    <mergeCell ref="A19:S19"/>
    <mergeCell ref="T20:U20"/>
    <mergeCell ref="A28:S28"/>
    <mergeCell ref="A14:S14"/>
    <mergeCell ref="A18:B18"/>
    <mergeCell ref="A33:S33"/>
    <mergeCell ref="A27:B27"/>
    <mergeCell ref="A41:B41"/>
  </mergeCells>
  <pageMargins left="0.7" right="0.7" top="0.75" bottom="0.75" header="0.3" footer="0.3"/>
  <pageSetup paperSize="9" scale="3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35"/>
  <sheetViews>
    <sheetView topLeftCell="A17" zoomScale="80" zoomScaleNormal="80" workbookViewId="0">
      <selection activeCell="A2" sqref="A2:S36"/>
    </sheetView>
  </sheetViews>
  <sheetFormatPr defaultRowHeight="15" x14ac:dyDescent="0.25"/>
  <cols>
    <col min="1" max="1" width="34.28515625" customWidth="1"/>
    <col min="2" max="2" width="16.5703125" customWidth="1"/>
    <col min="3" max="3" width="15.140625" bestFit="1" customWidth="1"/>
    <col min="4" max="4" width="13.7109375" bestFit="1" customWidth="1"/>
    <col min="5" max="5" width="13.7109375" customWidth="1"/>
    <col min="6" max="6" width="14.5703125" customWidth="1"/>
    <col min="7" max="7" width="15.85546875" customWidth="1"/>
    <col min="8" max="9" width="15.140625" customWidth="1"/>
    <col min="10" max="10" width="13" customWidth="1"/>
    <col min="11" max="11" width="14" customWidth="1"/>
    <col min="12" max="12" width="13.5703125" customWidth="1"/>
    <col min="13" max="13" width="14.85546875" customWidth="1"/>
    <col min="14" max="14" width="13.7109375" bestFit="1" customWidth="1"/>
    <col min="15" max="15" width="20.5703125" bestFit="1" customWidth="1"/>
    <col min="16" max="16" width="16.7109375" customWidth="1"/>
    <col min="17" max="17" width="14.7109375" customWidth="1"/>
    <col min="18" max="18" width="35.5703125" customWidth="1"/>
    <col min="19" max="19" width="14.42578125" customWidth="1"/>
  </cols>
  <sheetData>
    <row r="3" spans="1:21" ht="15.75" x14ac:dyDescent="0.25">
      <c r="A3" s="79" t="s">
        <v>0</v>
      </c>
      <c r="B3" s="79"/>
      <c r="C3" s="79"/>
      <c r="D3" s="79"/>
      <c r="E3" s="79"/>
      <c r="F3" s="79"/>
      <c r="G3" s="79"/>
      <c r="H3" s="79"/>
      <c r="I3" s="79"/>
      <c r="J3" s="79"/>
      <c r="K3" s="79"/>
      <c r="L3" s="79"/>
      <c r="M3" s="79"/>
      <c r="N3" s="79"/>
      <c r="O3" s="79"/>
      <c r="P3" s="79"/>
      <c r="Q3" s="79"/>
      <c r="R3" s="79"/>
      <c r="S3" s="79"/>
    </row>
    <row r="4" spans="1:21" ht="19.5" customHeight="1" x14ac:dyDescent="0.25">
      <c r="A4" s="87" t="s">
        <v>54</v>
      </c>
      <c r="B4" s="79"/>
      <c r="C4" s="79"/>
      <c r="D4" s="79"/>
      <c r="E4" s="79"/>
      <c r="F4" s="79"/>
      <c r="G4" s="79"/>
      <c r="H4" s="79"/>
      <c r="I4" s="79"/>
      <c r="J4" s="79"/>
      <c r="K4" s="79"/>
      <c r="L4" s="79"/>
      <c r="M4" s="79"/>
      <c r="N4" s="79"/>
      <c r="O4" s="79"/>
      <c r="P4" s="79"/>
      <c r="Q4" s="79"/>
      <c r="R4" s="79"/>
      <c r="S4" s="79"/>
    </row>
    <row r="5" spans="1:21" ht="24" customHeight="1" x14ac:dyDescent="0.25">
      <c r="A5" s="80" t="s">
        <v>93</v>
      </c>
      <c r="B5" s="80"/>
      <c r="C5" s="80"/>
      <c r="D5" s="80"/>
      <c r="E5" s="80"/>
      <c r="F5" s="80"/>
      <c r="G5" s="80"/>
      <c r="H5" s="80"/>
      <c r="I5" s="80"/>
      <c r="J5" s="80"/>
      <c r="K5" s="80"/>
      <c r="L5" s="80"/>
      <c r="M5" s="80"/>
      <c r="N5" s="80"/>
      <c r="O5" s="80"/>
      <c r="P5" s="80"/>
      <c r="Q5" s="80"/>
      <c r="R5" s="80"/>
      <c r="S5" s="80"/>
    </row>
    <row r="6" spans="1:21" ht="15.75" x14ac:dyDescent="0.25">
      <c r="A6" s="1"/>
    </row>
    <row r="7" spans="1:21" ht="15.75" x14ac:dyDescent="0.25">
      <c r="A7" s="83" t="s">
        <v>1</v>
      </c>
      <c r="B7" s="83"/>
      <c r="C7" s="83"/>
      <c r="D7" s="83"/>
      <c r="E7" s="83"/>
      <c r="F7" s="83"/>
      <c r="G7" s="83"/>
      <c r="H7" s="83"/>
      <c r="I7" s="83"/>
      <c r="J7" s="83"/>
      <c r="K7" s="83"/>
      <c r="L7" s="83"/>
      <c r="M7" s="83"/>
      <c r="N7" s="29"/>
      <c r="O7" s="29"/>
      <c r="P7" s="29"/>
      <c r="Q7" s="83"/>
      <c r="R7" s="83"/>
      <c r="S7" s="29"/>
      <c r="T7" s="5"/>
      <c r="U7" s="5"/>
    </row>
    <row r="8" spans="1:21" ht="21" customHeight="1" x14ac:dyDescent="0.25">
      <c r="A8" s="72" t="s">
        <v>2</v>
      </c>
      <c r="B8" s="72" t="s">
        <v>3</v>
      </c>
      <c r="C8" s="72" t="s">
        <v>4</v>
      </c>
      <c r="D8" s="72"/>
      <c r="E8" s="72"/>
      <c r="F8" s="72"/>
      <c r="G8" s="72"/>
      <c r="H8" s="72" t="s">
        <v>4</v>
      </c>
      <c r="I8" s="72"/>
      <c r="J8" s="72"/>
      <c r="K8" s="72"/>
      <c r="L8" s="72"/>
      <c r="M8" s="72" t="s">
        <v>5</v>
      </c>
      <c r="N8" s="72"/>
      <c r="O8" s="72"/>
      <c r="P8" s="72"/>
      <c r="Q8" s="72"/>
      <c r="R8" s="72" t="s">
        <v>6</v>
      </c>
      <c r="S8" s="72" t="s">
        <v>7</v>
      </c>
      <c r="T8" s="64"/>
      <c r="U8" s="65"/>
    </row>
    <row r="9" spans="1:21" ht="15.75" x14ac:dyDescent="0.25">
      <c r="A9" s="72"/>
      <c r="B9" s="72"/>
      <c r="C9" s="72" t="s">
        <v>81</v>
      </c>
      <c r="D9" s="72"/>
      <c r="E9" s="72"/>
      <c r="F9" s="72"/>
      <c r="G9" s="72"/>
      <c r="H9" s="72" t="s">
        <v>112</v>
      </c>
      <c r="I9" s="72"/>
      <c r="J9" s="72"/>
      <c r="K9" s="72"/>
      <c r="L9" s="72"/>
      <c r="M9" s="72"/>
      <c r="N9" s="72"/>
      <c r="O9" s="72"/>
      <c r="P9" s="72"/>
      <c r="Q9" s="72"/>
      <c r="R9" s="72"/>
      <c r="S9" s="72"/>
      <c r="T9" s="64"/>
      <c r="U9" s="65"/>
    </row>
    <row r="10" spans="1:21" ht="18.75" x14ac:dyDescent="0.3">
      <c r="A10" s="72"/>
      <c r="B10" s="72"/>
      <c r="C10" s="84" t="s">
        <v>8</v>
      </c>
      <c r="D10" s="72" t="s">
        <v>9</v>
      </c>
      <c r="E10" s="72"/>
      <c r="F10" s="72"/>
      <c r="G10" s="72"/>
      <c r="H10" s="84" t="s">
        <v>8</v>
      </c>
      <c r="I10" s="72" t="s">
        <v>9</v>
      </c>
      <c r="J10" s="72"/>
      <c r="K10" s="72"/>
      <c r="L10" s="72"/>
      <c r="M10" s="84" t="s">
        <v>8</v>
      </c>
      <c r="N10" s="72" t="s">
        <v>9</v>
      </c>
      <c r="O10" s="72"/>
      <c r="P10" s="72"/>
      <c r="Q10" s="72"/>
      <c r="R10" s="72"/>
      <c r="S10" s="72"/>
      <c r="T10" s="64"/>
      <c r="U10" s="65"/>
    </row>
    <row r="11" spans="1:21" ht="15.75" customHeight="1" x14ac:dyDescent="0.25">
      <c r="A11" s="72"/>
      <c r="B11" s="72"/>
      <c r="C11" s="85"/>
      <c r="D11" s="72" t="s">
        <v>10</v>
      </c>
      <c r="E11" s="72" t="s">
        <v>11</v>
      </c>
      <c r="F11" s="72" t="s">
        <v>12</v>
      </c>
      <c r="G11" s="72" t="s">
        <v>13</v>
      </c>
      <c r="H11" s="85"/>
      <c r="I11" s="72" t="s">
        <v>10</v>
      </c>
      <c r="J11" s="72" t="s">
        <v>11</v>
      </c>
      <c r="K11" s="73" t="s">
        <v>12</v>
      </c>
      <c r="L11" s="72" t="s">
        <v>13</v>
      </c>
      <c r="M11" s="85"/>
      <c r="N11" s="72" t="s">
        <v>10</v>
      </c>
      <c r="O11" s="72" t="s">
        <v>11</v>
      </c>
      <c r="P11" s="73" t="s">
        <v>12</v>
      </c>
      <c r="Q11" s="72" t="s">
        <v>13</v>
      </c>
      <c r="R11" s="72"/>
      <c r="S11" s="72"/>
      <c r="T11" s="64"/>
      <c r="U11" s="65"/>
    </row>
    <row r="12" spans="1:21" ht="47.25" customHeight="1" x14ac:dyDescent="0.25">
      <c r="A12" s="72"/>
      <c r="B12" s="72"/>
      <c r="C12" s="86"/>
      <c r="D12" s="72"/>
      <c r="E12" s="72"/>
      <c r="F12" s="72"/>
      <c r="G12" s="72"/>
      <c r="H12" s="86"/>
      <c r="I12" s="72"/>
      <c r="J12" s="72"/>
      <c r="K12" s="74"/>
      <c r="L12" s="72"/>
      <c r="M12" s="86"/>
      <c r="N12" s="72"/>
      <c r="O12" s="72"/>
      <c r="P12" s="74"/>
      <c r="Q12" s="72"/>
      <c r="R12" s="72"/>
      <c r="S12" s="72"/>
      <c r="T12" s="64"/>
      <c r="U12" s="65"/>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64"/>
      <c r="U13" s="65"/>
    </row>
    <row r="14" spans="1:21" ht="18.75" x14ac:dyDescent="0.3">
      <c r="A14" s="68" t="s">
        <v>90</v>
      </c>
      <c r="B14" s="68"/>
      <c r="C14" s="68"/>
      <c r="D14" s="68"/>
      <c r="E14" s="68"/>
      <c r="F14" s="68"/>
      <c r="G14" s="68"/>
      <c r="H14" s="68"/>
      <c r="I14" s="68"/>
      <c r="J14" s="68"/>
      <c r="K14" s="68"/>
      <c r="L14" s="68"/>
      <c r="M14" s="68"/>
      <c r="N14" s="68"/>
      <c r="O14" s="68"/>
      <c r="P14" s="68"/>
      <c r="Q14" s="68"/>
      <c r="R14" s="68"/>
      <c r="S14" s="68"/>
      <c r="T14" s="43"/>
      <c r="U14" s="44"/>
    </row>
    <row r="15" spans="1:21" ht="63" x14ac:dyDescent="0.3">
      <c r="A15" s="30" t="s">
        <v>75</v>
      </c>
      <c r="B15" s="18"/>
      <c r="C15" s="49">
        <f>SUM(D15:G15)</f>
        <v>10336.060530000001</v>
      </c>
      <c r="D15" s="49">
        <v>2436.8000000000002</v>
      </c>
      <c r="E15" s="49">
        <v>5563.2</v>
      </c>
      <c r="F15" s="49">
        <v>2336.0605300000002</v>
      </c>
      <c r="G15" s="49">
        <v>0</v>
      </c>
      <c r="H15" s="49">
        <f>SUM(I15:L15)</f>
        <v>10336.060530000001</v>
      </c>
      <c r="I15" s="49">
        <v>2436.8000000000002</v>
      </c>
      <c r="J15" s="49">
        <v>5563.2</v>
      </c>
      <c r="K15" s="49">
        <v>2336.0605300000002</v>
      </c>
      <c r="L15" s="49">
        <v>0</v>
      </c>
      <c r="M15" s="49">
        <f>SUM(N15:Q15)</f>
        <v>10336.060520000001</v>
      </c>
      <c r="N15" s="61">
        <v>2436.8000000000002</v>
      </c>
      <c r="O15" s="49">
        <v>5563.1999900000001</v>
      </c>
      <c r="P15" s="49">
        <v>2336.0605300000002</v>
      </c>
      <c r="Q15" s="49">
        <v>0</v>
      </c>
      <c r="R15" s="18" t="s">
        <v>97</v>
      </c>
      <c r="S15" s="47">
        <f>M15*100/C15</f>
        <v>99.99999990325135</v>
      </c>
      <c r="T15" s="64"/>
      <c r="U15" s="65"/>
    </row>
    <row r="16" spans="1:21" ht="20.25" customHeight="1" x14ac:dyDescent="0.3">
      <c r="A16" s="66" t="s">
        <v>31</v>
      </c>
      <c r="B16" s="67"/>
      <c r="C16" s="51">
        <f>C15</f>
        <v>10336.060530000001</v>
      </c>
      <c r="D16" s="51">
        <f t="shared" ref="D16:Q16" si="0">D15</f>
        <v>2436.8000000000002</v>
      </c>
      <c r="E16" s="51">
        <f t="shared" si="0"/>
        <v>5563.2</v>
      </c>
      <c r="F16" s="51">
        <f>F15</f>
        <v>2336.0605300000002</v>
      </c>
      <c r="G16" s="51">
        <f>G15</f>
        <v>0</v>
      </c>
      <c r="H16" s="51">
        <f t="shared" si="0"/>
        <v>10336.060530000001</v>
      </c>
      <c r="I16" s="61">
        <f t="shared" si="0"/>
        <v>2436.8000000000002</v>
      </c>
      <c r="J16" s="49">
        <v>5563.2</v>
      </c>
      <c r="K16" s="51">
        <f t="shared" si="0"/>
        <v>2336.0605300000002</v>
      </c>
      <c r="L16" s="51">
        <f t="shared" si="0"/>
        <v>0</v>
      </c>
      <c r="M16" s="51">
        <f t="shared" si="0"/>
        <v>10336.060520000001</v>
      </c>
      <c r="N16" s="61">
        <f t="shared" si="0"/>
        <v>2436.8000000000002</v>
      </c>
      <c r="O16" s="49">
        <v>5563.1999900000001</v>
      </c>
      <c r="P16" s="51">
        <f t="shared" si="0"/>
        <v>2336.0605300000002</v>
      </c>
      <c r="Q16" s="51">
        <f t="shared" si="0"/>
        <v>0</v>
      </c>
      <c r="R16" s="38"/>
      <c r="S16" s="38"/>
      <c r="T16" s="43"/>
      <c r="U16" s="44"/>
    </row>
    <row r="17" spans="1:21" ht="18.75" x14ac:dyDescent="0.3">
      <c r="A17" s="68" t="s">
        <v>61</v>
      </c>
      <c r="B17" s="68"/>
      <c r="C17" s="68"/>
      <c r="D17" s="68"/>
      <c r="E17" s="68"/>
      <c r="F17" s="68"/>
      <c r="G17" s="68"/>
      <c r="H17" s="68"/>
      <c r="I17" s="68"/>
      <c r="J17" s="68"/>
      <c r="K17" s="68"/>
      <c r="L17" s="68"/>
      <c r="M17" s="68"/>
      <c r="N17" s="68"/>
      <c r="O17" s="68"/>
      <c r="P17" s="68"/>
      <c r="Q17" s="68"/>
      <c r="R17" s="68"/>
      <c r="S17" s="68"/>
      <c r="T17" s="26"/>
      <c r="U17" s="27"/>
    </row>
    <row r="18" spans="1:21" ht="90" x14ac:dyDescent="0.3">
      <c r="A18" s="30" t="s">
        <v>76</v>
      </c>
      <c r="B18" s="18"/>
      <c r="C18" s="49">
        <v>150</v>
      </c>
      <c r="D18" s="50"/>
      <c r="E18" s="51"/>
      <c r="F18" s="49">
        <f>C18</f>
        <v>150</v>
      </c>
      <c r="G18" s="51"/>
      <c r="H18" s="49">
        <v>150</v>
      </c>
      <c r="I18" s="50"/>
      <c r="J18" s="51"/>
      <c r="K18" s="49">
        <f>H18</f>
        <v>150</v>
      </c>
      <c r="L18" s="50"/>
      <c r="M18" s="49">
        <v>150</v>
      </c>
      <c r="N18" s="50"/>
      <c r="O18" s="51"/>
      <c r="P18" s="49">
        <f>M18</f>
        <v>150</v>
      </c>
      <c r="Q18" s="50"/>
      <c r="R18" s="88" t="s">
        <v>98</v>
      </c>
      <c r="S18" s="47">
        <f>M18*100/C18</f>
        <v>100</v>
      </c>
      <c r="T18" s="64"/>
      <c r="U18" s="65"/>
    </row>
    <row r="19" spans="1:21" ht="30" x14ac:dyDescent="0.3">
      <c r="A19" s="30" t="s">
        <v>33</v>
      </c>
      <c r="B19" s="18"/>
      <c r="C19" s="49">
        <v>50</v>
      </c>
      <c r="D19" s="50"/>
      <c r="E19" s="51"/>
      <c r="F19" s="49">
        <f>C19</f>
        <v>50</v>
      </c>
      <c r="G19" s="51"/>
      <c r="H19" s="49">
        <v>50</v>
      </c>
      <c r="I19" s="50"/>
      <c r="J19" s="51"/>
      <c r="K19" s="49">
        <v>50</v>
      </c>
      <c r="L19" s="50"/>
      <c r="M19" s="49">
        <v>50</v>
      </c>
      <c r="N19" s="50"/>
      <c r="O19" s="51"/>
      <c r="P19" s="49">
        <v>50</v>
      </c>
      <c r="Q19" s="50"/>
      <c r="R19" s="89"/>
      <c r="S19" s="47">
        <f>M19*100/C19</f>
        <v>100</v>
      </c>
      <c r="T19" s="64"/>
      <c r="U19" s="65"/>
    </row>
    <row r="20" spans="1:21" ht="94.5" x14ac:dyDescent="0.3">
      <c r="A20" s="30" t="s">
        <v>77</v>
      </c>
      <c r="B20" s="18"/>
      <c r="C20" s="49">
        <v>15</v>
      </c>
      <c r="D20" s="50"/>
      <c r="E20" s="51"/>
      <c r="F20" s="49">
        <f t="shared" ref="F20" si="1">C20</f>
        <v>15</v>
      </c>
      <c r="G20" s="51"/>
      <c r="H20" s="49">
        <v>15</v>
      </c>
      <c r="I20" s="50"/>
      <c r="J20" s="51"/>
      <c r="K20" s="49">
        <f t="shared" ref="K20" si="2">H20</f>
        <v>15</v>
      </c>
      <c r="L20" s="50"/>
      <c r="M20" s="49">
        <v>15</v>
      </c>
      <c r="N20" s="50"/>
      <c r="O20" s="51"/>
      <c r="P20" s="49">
        <f t="shared" ref="P20" si="3">M20</f>
        <v>15</v>
      </c>
      <c r="Q20" s="50"/>
      <c r="R20" s="18" t="s">
        <v>99</v>
      </c>
      <c r="S20" s="47">
        <f>M20*100/C20</f>
        <v>100</v>
      </c>
      <c r="T20" s="64"/>
      <c r="U20" s="65"/>
    </row>
    <row r="21" spans="1:21" ht="20.25" customHeight="1" x14ac:dyDescent="0.3">
      <c r="A21" s="66" t="s">
        <v>31</v>
      </c>
      <c r="B21" s="67"/>
      <c r="C21" s="51">
        <f>SUM(C18:C20)</f>
        <v>215</v>
      </c>
      <c r="D21" s="51">
        <f t="shared" ref="D21:Q21" si="4">SUM(D18:D20)</f>
        <v>0</v>
      </c>
      <c r="E21" s="51">
        <f t="shared" si="4"/>
        <v>0</v>
      </c>
      <c r="F21" s="51">
        <f t="shared" si="4"/>
        <v>215</v>
      </c>
      <c r="G21" s="51">
        <f t="shared" si="4"/>
        <v>0</v>
      </c>
      <c r="H21" s="51">
        <f t="shared" si="4"/>
        <v>215</v>
      </c>
      <c r="I21" s="51">
        <f t="shared" si="4"/>
        <v>0</v>
      </c>
      <c r="J21" s="51">
        <f t="shared" si="4"/>
        <v>0</v>
      </c>
      <c r="K21" s="51">
        <f t="shared" si="4"/>
        <v>215</v>
      </c>
      <c r="L21" s="51">
        <f t="shared" si="4"/>
        <v>0</v>
      </c>
      <c r="M21" s="51">
        <f t="shared" si="4"/>
        <v>215</v>
      </c>
      <c r="N21" s="54">
        <f>SUM(N18:N20)</f>
        <v>0</v>
      </c>
      <c r="O21" s="54">
        <f>SUM(O18:O20)</f>
        <v>0</v>
      </c>
      <c r="P21" s="51">
        <f t="shared" si="4"/>
        <v>215</v>
      </c>
      <c r="Q21" s="51">
        <f t="shared" si="4"/>
        <v>0</v>
      </c>
      <c r="R21" s="28"/>
      <c r="S21" s="28"/>
      <c r="T21" s="26"/>
      <c r="U21" s="27"/>
    </row>
    <row r="22" spans="1:21" ht="31.5" customHeight="1" x14ac:dyDescent="0.3">
      <c r="A22" s="76" t="s">
        <v>14</v>
      </c>
      <c r="B22" s="77"/>
      <c r="C22" s="53">
        <f>C16+C21</f>
        <v>10551.060530000001</v>
      </c>
      <c r="D22" s="53">
        <f t="shared" ref="D22:Q22" si="5">D16+D21</f>
        <v>2436.8000000000002</v>
      </c>
      <c r="E22" s="53">
        <f t="shared" si="5"/>
        <v>5563.2</v>
      </c>
      <c r="F22" s="53">
        <f t="shared" si="5"/>
        <v>2551.0605300000002</v>
      </c>
      <c r="G22" s="53">
        <f t="shared" si="5"/>
        <v>0</v>
      </c>
      <c r="H22" s="53">
        <f t="shared" si="5"/>
        <v>10551.060530000001</v>
      </c>
      <c r="I22" s="53">
        <f t="shared" si="5"/>
        <v>2436.8000000000002</v>
      </c>
      <c r="J22" s="53">
        <f t="shared" si="5"/>
        <v>5563.2</v>
      </c>
      <c r="K22" s="53">
        <f t="shared" si="5"/>
        <v>2551.0605300000002</v>
      </c>
      <c r="L22" s="53">
        <f t="shared" si="5"/>
        <v>0</v>
      </c>
      <c r="M22" s="53">
        <f>M16+M21</f>
        <v>10551.060520000001</v>
      </c>
      <c r="N22" s="55">
        <f t="shared" si="5"/>
        <v>2436.8000000000002</v>
      </c>
      <c r="O22" s="55">
        <f>SUM(O16,O21)</f>
        <v>5563.1999900000001</v>
      </c>
      <c r="P22" s="53">
        <f t="shared" si="5"/>
        <v>2551.0605300000002</v>
      </c>
      <c r="Q22" s="53">
        <f t="shared" si="5"/>
        <v>0</v>
      </c>
      <c r="R22" s="18"/>
      <c r="S22" s="48">
        <f>M22*100/C22</f>
        <v>99.999999905222808</v>
      </c>
      <c r="T22" s="75"/>
      <c r="U22" s="64"/>
    </row>
    <row r="23" spans="1:21" ht="20.25" customHeight="1" x14ac:dyDescent="0.3">
      <c r="A23" s="33"/>
      <c r="B23" s="33"/>
      <c r="C23" s="34"/>
      <c r="D23" s="34"/>
      <c r="E23" s="34"/>
      <c r="F23" s="34"/>
      <c r="G23" s="34"/>
      <c r="H23" s="34"/>
      <c r="I23" s="34"/>
      <c r="J23" s="34"/>
      <c r="K23" s="34"/>
      <c r="L23" s="34"/>
      <c r="M23" s="34"/>
      <c r="N23" s="34"/>
      <c r="O23" s="34"/>
      <c r="P23" s="34"/>
      <c r="Q23" s="34"/>
      <c r="R23" s="35"/>
      <c r="S23" s="35"/>
      <c r="T23" s="26"/>
      <c r="U23" s="27"/>
    </row>
    <row r="24" spans="1:21" ht="15.75" x14ac:dyDescent="0.25">
      <c r="A24" s="81" t="s">
        <v>25</v>
      </c>
      <c r="B24" s="81"/>
      <c r="C24" s="81"/>
      <c r="D24" s="81"/>
      <c r="E24" s="81"/>
      <c r="F24" s="81"/>
      <c r="G24" s="81"/>
      <c r="H24" s="81"/>
    </row>
    <row r="25" spans="1:21" ht="15" customHeight="1" x14ac:dyDescent="0.25">
      <c r="C25" s="81" t="s">
        <v>15</v>
      </c>
      <c r="D25" s="81"/>
      <c r="E25" s="81"/>
      <c r="F25" s="81"/>
      <c r="H25" s="32"/>
    </row>
    <row r="26" spans="1:21" ht="15.75" x14ac:dyDescent="0.25">
      <c r="A26" s="1"/>
    </row>
    <row r="27" spans="1:21" ht="15.75" x14ac:dyDescent="0.25">
      <c r="A27" s="1" t="s">
        <v>16</v>
      </c>
    </row>
    <row r="28" spans="1:21" ht="18.75" customHeight="1" x14ac:dyDescent="0.25">
      <c r="A28" s="82" t="s">
        <v>17</v>
      </c>
      <c r="B28" s="82"/>
      <c r="C28" s="82"/>
      <c r="D28" s="82"/>
      <c r="E28" s="82"/>
      <c r="F28" s="82"/>
      <c r="G28" s="82"/>
      <c r="H28" s="82"/>
      <c r="I28" s="82"/>
      <c r="J28" s="82"/>
      <c r="K28" s="82"/>
      <c r="L28" s="82"/>
      <c r="M28" s="82"/>
      <c r="N28" s="82"/>
      <c r="O28" s="82"/>
      <c r="P28" s="82"/>
      <c r="Q28" s="82"/>
      <c r="R28" s="82"/>
      <c r="S28" s="82"/>
    </row>
    <row r="29" spans="1:21" ht="34.5" customHeight="1" x14ac:dyDescent="0.25">
      <c r="A29" s="78" t="s">
        <v>18</v>
      </c>
      <c r="B29" s="78"/>
      <c r="C29" s="78"/>
      <c r="D29" s="78"/>
      <c r="E29" s="78"/>
      <c r="F29" s="78"/>
      <c r="G29" s="78"/>
      <c r="H29" s="78"/>
      <c r="I29" s="78"/>
      <c r="J29" s="78"/>
      <c r="K29" s="78"/>
      <c r="L29" s="78"/>
      <c r="M29" s="78"/>
      <c r="N29" s="78"/>
      <c r="O29" s="78"/>
      <c r="P29" s="78"/>
      <c r="Q29" s="78"/>
      <c r="R29" s="78"/>
      <c r="S29" s="78"/>
    </row>
    <row r="30" spans="1:21" ht="50.25" customHeight="1" x14ac:dyDescent="0.25">
      <c r="A30" s="78" t="s">
        <v>19</v>
      </c>
      <c r="B30" s="78"/>
      <c r="C30" s="78"/>
      <c r="D30" s="78"/>
      <c r="E30" s="78"/>
      <c r="F30" s="78"/>
      <c r="G30" s="78"/>
      <c r="H30" s="78"/>
      <c r="I30" s="78"/>
      <c r="J30" s="78"/>
      <c r="K30" s="78"/>
      <c r="L30" s="78"/>
      <c r="M30" s="78"/>
      <c r="N30" s="78"/>
      <c r="O30" s="78"/>
      <c r="P30" s="78"/>
      <c r="Q30" s="78"/>
      <c r="R30" s="78"/>
      <c r="S30" s="78"/>
    </row>
    <row r="31" spans="1:21" ht="35.25" customHeight="1" x14ac:dyDescent="0.25">
      <c r="A31" s="78" t="s">
        <v>20</v>
      </c>
      <c r="B31" s="78"/>
      <c r="C31" s="78"/>
      <c r="D31" s="78"/>
      <c r="E31" s="78"/>
      <c r="F31" s="78"/>
      <c r="G31" s="78"/>
      <c r="H31" s="78"/>
      <c r="I31" s="78"/>
      <c r="J31" s="78"/>
      <c r="K31" s="78"/>
      <c r="L31" s="78"/>
      <c r="M31" s="78"/>
      <c r="N31" s="78"/>
      <c r="O31" s="78"/>
      <c r="P31" s="78"/>
      <c r="Q31" s="78"/>
      <c r="R31" s="78"/>
      <c r="S31" s="78"/>
    </row>
    <row r="32" spans="1:21" ht="16.5" customHeight="1" x14ac:dyDescent="0.25">
      <c r="A32" s="78" t="s">
        <v>21</v>
      </c>
      <c r="B32" s="78"/>
      <c r="C32" s="78"/>
      <c r="D32" s="78"/>
      <c r="E32" s="78"/>
      <c r="F32" s="78"/>
      <c r="G32" s="78"/>
      <c r="H32" s="78"/>
      <c r="I32" s="78"/>
      <c r="J32" s="78"/>
      <c r="K32" s="78"/>
      <c r="L32" s="78"/>
      <c r="M32" s="78"/>
      <c r="N32" s="78"/>
      <c r="O32" s="78"/>
      <c r="P32" s="78"/>
      <c r="Q32" s="78"/>
      <c r="R32" s="78"/>
      <c r="S32" s="78"/>
    </row>
    <row r="33" spans="1:19" ht="18.75" customHeight="1" x14ac:dyDescent="0.25">
      <c r="A33" s="78" t="s">
        <v>22</v>
      </c>
      <c r="B33" s="78"/>
      <c r="C33" s="78"/>
      <c r="D33" s="78"/>
      <c r="E33" s="78"/>
      <c r="F33" s="78"/>
      <c r="G33" s="78"/>
      <c r="H33" s="78"/>
      <c r="I33" s="78"/>
      <c r="J33" s="78"/>
      <c r="K33" s="78"/>
      <c r="L33" s="78"/>
      <c r="M33" s="78"/>
      <c r="N33" s="78"/>
      <c r="O33" s="78"/>
      <c r="P33" s="78"/>
      <c r="Q33" s="78"/>
      <c r="R33" s="78"/>
      <c r="S33" s="78"/>
    </row>
    <row r="34" spans="1:19" ht="18" customHeight="1" x14ac:dyDescent="0.25">
      <c r="A34" s="78" t="s">
        <v>23</v>
      </c>
      <c r="B34" s="78"/>
      <c r="C34" s="78"/>
      <c r="D34" s="78"/>
      <c r="E34" s="78"/>
      <c r="F34" s="78"/>
      <c r="G34" s="78"/>
      <c r="H34" s="78"/>
      <c r="I34" s="78"/>
      <c r="J34" s="78"/>
      <c r="K34" s="78"/>
      <c r="L34" s="78"/>
      <c r="M34" s="78"/>
      <c r="N34" s="78"/>
      <c r="O34" s="78"/>
      <c r="P34" s="78"/>
      <c r="Q34" s="78"/>
      <c r="R34" s="78"/>
      <c r="S34" s="78"/>
    </row>
    <row r="35" spans="1:19" ht="18" customHeight="1" x14ac:dyDescent="0.25">
      <c r="A35" s="78" t="s">
        <v>24</v>
      </c>
      <c r="B35" s="78"/>
      <c r="C35" s="78"/>
      <c r="D35" s="78"/>
      <c r="E35" s="78"/>
      <c r="F35" s="78"/>
      <c r="G35" s="78"/>
      <c r="H35" s="78"/>
      <c r="I35" s="78"/>
      <c r="J35" s="78"/>
      <c r="K35" s="78"/>
      <c r="L35" s="78"/>
      <c r="M35" s="78"/>
      <c r="N35" s="78"/>
      <c r="O35" s="78"/>
      <c r="P35" s="78"/>
      <c r="Q35" s="78"/>
      <c r="R35" s="78"/>
      <c r="S35" s="78"/>
    </row>
  </sheetData>
  <mergeCells count="57">
    <mergeCell ref="T20:U20"/>
    <mergeCell ref="A14:S14"/>
    <mergeCell ref="T15:U15"/>
    <mergeCell ref="A16:B16"/>
    <mergeCell ref="T19:U19"/>
    <mergeCell ref="A17:S17"/>
    <mergeCell ref="T18:U18"/>
    <mergeCell ref="R18:R19"/>
    <mergeCell ref="T11:U12"/>
    <mergeCell ref="P11:P12"/>
    <mergeCell ref="T13:U13"/>
    <mergeCell ref="N10:Q10"/>
    <mergeCell ref="T10:U10"/>
    <mergeCell ref="R8:R12"/>
    <mergeCell ref="S8:S12"/>
    <mergeCell ref="T8:U9"/>
    <mergeCell ref="H8:L8"/>
    <mergeCell ref="M8:Q9"/>
    <mergeCell ref="K11:K12"/>
    <mergeCell ref="O11:O12"/>
    <mergeCell ref="Q11:Q12"/>
    <mergeCell ref="M10:M12"/>
    <mergeCell ref="N11:N12"/>
    <mergeCell ref="A3:S3"/>
    <mergeCell ref="A4:S4"/>
    <mergeCell ref="A5:S5"/>
    <mergeCell ref="A7:M7"/>
    <mergeCell ref="Q7:R7"/>
    <mergeCell ref="A8:A12"/>
    <mergeCell ref="B8:B12"/>
    <mergeCell ref="C9:G9"/>
    <mergeCell ref="H9:L9"/>
    <mergeCell ref="C10:C12"/>
    <mergeCell ref="D10:G10"/>
    <mergeCell ref="H10:H12"/>
    <mergeCell ref="I10:L10"/>
    <mergeCell ref="J11:J12"/>
    <mergeCell ref="L11:L12"/>
    <mergeCell ref="D11:D12"/>
    <mergeCell ref="E11:E12"/>
    <mergeCell ref="C8:G8"/>
    <mergeCell ref="F11:F12"/>
    <mergeCell ref="G11:G12"/>
    <mergeCell ref="I11:I12"/>
    <mergeCell ref="T22:U22"/>
    <mergeCell ref="A29:S29"/>
    <mergeCell ref="A30:S30"/>
    <mergeCell ref="A31:S31"/>
    <mergeCell ref="A32:S32"/>
    <mergeCell ref="A21:B21"/>
    <mergeCell ref="A24:H24"/>
    <mergeCell ref="C25:F25"/>
    <mergeCell ref="A28:S28"/>
    <mergeCell ref="A35:S35"/>
    <mergeCell ref="A22:B22"/>
    <mergeCell ref="A33:S33"/>
    <mergeCell ref="A34:S34"/>
  </mergeCells>
  <pageMargins left="0.7" right="0.7" top="0.75" bottom="0.75" header="0.3" footer="0.3"/>
  <pageSetup paperSize="9" scale="3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31"/>
  <sheetViews>
    <sheetView zoomScale="80" zoomScaleNormal="80" workbookViewId="0">
      <selection activeCell="A2" sqref="A2:S32"/>
    </sheetView>
  </sheetViews>
  <sheetFormatPr defaultRowHeight="15" x14ac:dyDescent="0.25"/>
  <cols>
    <col min="1" max="1" width="34.28515625" customWidth="1"/>
    <col min="2" max="2" width="16.5703125" customWidth="1"/>
    <col min="3" max="4" width="11.28515625" bestFit="1" customWidth="1"/>
    <col min="5" max="5" width="12.140625" customWidth="1"/>
    <col min="6" max="17" width="11.28515625" bestFit="1" customWidth="1"/>
    <col min="18" max="18" width="35.5703125" customWidth="1"/>
    <col min="19" max="19" width="14.42578125" customWidth="1"/>
  </cols>
  <sheetData>
    <row r="3" spans="1:21" ht="15.75" x14ac:dyDescent="0.25">
      <c r="A3" s="79" t="s">
        <v>0</v>
      </c>
      <c r="B3" s="79"/>
      <c r="C3" s="79"/>
      <c r="D3" s="79"/>
      <c r="E3" s="79"/>
      <c r="F3" s="79"/>
      <c r="G3" s="79"/>
      <c r="H3" s="79"/>
      <c r="I3" s="79"/>
      <c r="J3" s="79"/>
      <c r="K3" s="79"/>
      <c r="L3" s="79"/>
      <c r="M3" s="79"/>
      <c r="N3" s="79"/>
      <c r="O3" s="79"/>
      <c r="P3" s="79"/>
      <c r="Q3" s="79"/>
      <c r="R3" s="79"/>
      <c r="S3" s="79"/>
    </row>
    <row r="4" spans="1:21" ht="45" customHeight="1" x14ac:dyDescent="0.25">
      <c r="A4" s="87" t="s">
        <v>53</v>
      </c>
      <c r="B4" s="79"/>
      <c r="C4" s="79"/>
      <c r="D4" s="79"/>
      <c r="E4" s="79"/>
      <c r="F4" s="79"/>
      <c r="G4" s="79"/>
      <c r="H4" s="79"/>
      <c r="I4" s="79"/>
      <c r="J4" s="79"/>
      <c r="K4" s="79"/>
      <c r="L4" s="79"/>
      <c r="M4" s="79"/>
      <c r="N4" s="79"/>
      <c r="O4" s="79"/>
      <c r="P4" s="79"/>
      <c r="Q4" s="79"/>
      <c r="R4" s="79"/>
      <c r="S4" s="79"/>
    </row>
    <row r="5" spans="1:21" ht="24" customHeight="1" x14ac:dyDescent="0.25">
      <c r="A5" s="80" t="s">
        <v>93</v>
      </c>
      <c r="B5" s="80"/>
      <c r="C5" s="80"/>
      <c r="D5" s="80"/>
      <c r="E5" s="80"/>
      <c r="F5" s="80"/>
      <c r="G5" s="80"/>
      <c r="H5" s="80"/>
      <c r="I5" s="80"/>
      <c r="J5" s="80"/>
      <c r="K5" s="80"/>
      <c r="L5" s="80"/>
      <c r="M5" s="80"/>
      <c r="N5" s="80"/>
      <c r="O5" s="80"/>
      <c r="P5" s="80"/>
      <c r="Q5" s="80"/>
      <c r="R5" s="80"/>
      <c r="S5" s="80"/>
    </row>
    <row r="6" spans="1:21" ht="15.75" x14ac:dyDescent="0.25">
      <c r="A6" s="1"/>
    </row>
    <row r="7" spans="1:21" ht="15.75" x14ac:dyDescent="0.25">
      <c r="A7" s="83" t="s">
        <v>1</v>
      </c>
      <c r="B7" s="83"/>
      <c r="C7" s="83"/>
      <c r="D7" s="83"/>
      <c r="E7" s="83"/>
      <c r="F7" s="83"/>
      <c r="G7" s="83"/>
      <c r="H7" s="83"/>
      <c r="I7" s="83"/>
      <c r="J7" s="83"/>
      <c r="K7" s="83"/>
      <c r="L7" s="83"/>
      <c r="M7" s="83"/>
      <c r="N7" s="29"/>
      <c r="O7" s="29"/>
      <c r="P7" s="29"/>
      <c r="Q7" s="83"/>
      <c r="R7" s="83"/>
      <c r="S7" s="29"/>
      <c r="T7" s="5"/>
      <c r="U7" s="5"/>
    </row>
    <row r="8" spans="1:21" ht="21" customHeight="1" x14ac:dyDescent="0.25">
      <c r="A8" s="72" t="s">
        <v>2</v>
      </c>
      <c r="B8" s="72" t="s">
        <v>3</v>
      </c>
      <c r="C8" s="72" t="s">
        <v>4</v>
      </c>
      <c r="D8" s="72"/>
      <c r="E8" s="72"/>
      <c r="F8" s="72"/>
      <c r="G8" s="72"/>
      <c r="H8" s="72" t="s">
        <v>4</v>
      </c>
      <c r="I8" s="72"/>
      <c r="J8" s="72"/>
      <c r="K8" s="72"/>
      <c r="L8" s="72"/>
      <c r="M8" s="72" t="s">
        <v>5</v>
      </c>
      <c r="N8" s="72"/>
      <c r="O8" s="72"/>
      <c r="P8" s="72"/>
      <c r="Q8" s="72"/>
      <c r="R8" s="72" t="s">
        <v>6</v>
      </c>
      <c r="S8" s="72" t="s">
        <v>7</v>
      </c>
      <c r="T8" s="64"/>
      <c r="U8" s="65"/>
    </row>
    <row r="9" spans="1:21" ht="15.75" x14ac:dyDescent="0.25">
      <c r="A9" s="72"/>
      <c r="B9" s="72"/>
      <c r="C9" s="72" t="s">
        <v>81</v>
      </c>
      <c r="D9" s="72"/>
      <c r="E9" s="72"/>
      <c r="F9" s="72"/>
      <c r="G9" s="72"/>
      <c r="H9" s="72" t="s">
        <v>113</v>
      </c>
      <c r="I9" s="72"/>
      <c r="J9" s="72"/>
      <c r="K9" s="72"/>
      <c r="L9" s="72"/>
      <c r="M9" s="72"/>
      <c r="N9" s="72"/>
      <c r="O9" s="72"/>
      <c r="P9" s="72"/>
      <c r="Q9" s="72"/>
      <c r="R9" s="72"/>
      <c r="S9" s="72"/>
      <c r="T9" s="64"/>
      <c r="U9" s="65"/>
    </row>
    <row r="10" spans="1:21" ht="18.75" x14ac:dyDescent="0.3">
      <c r="A10" s="72"/>
      <c r="B10" s="72"/>
      <c r="C10" s="84" t="s">
        <v>8</v>
      </c>
      <c r="D10" s="72" t="s">
        <v>9</v>
      </c>
      <c r="E10" s="72"/>
      <c r="F10" s="72"/>
      <c r="G10" s="72"/>
      <c r="H10" s="84" t="s">
        <v>8</v>
      </c>
      <c r="I10" s="72" t="s">
        <v>9</v>
      </c>
      <c r="J10" s="72"/>
      <c r="K10" s="72"/>
      <c r="L10" s="72"/>
      <c r="M10" s="84" t="s">
        <v>8</v>
      </c>
      <c r="N10" s="72" t="s">
        <v>9</v>
      </c>
      <c r="O10" s="72"/>
      <c r="P10" s="72"/>
      <c r="Q10" s="72"/>
      <c r="R10" s="72"/>
      <c r="S10" s="72"/>
      <c r="T10" s="64"/>
      <c r="U10" s="65"/>
    </row>
    <row r="11" spans="1:21" ht="15.75" customHeight="1" x14ac:dyDescent="0.25">
      <c r="A11" s="72"/>
      <c r="B11" s="72"/>
      <c r="C11" s="85"/>
      <c r="D11" s="72" t="s">
        <v>10</v>
      </c>
      <c r="E11" s="72" t="s">
        <v>11</v>
      </c>
      <c r="F11" s="72" t="s">
        <v>12</v>
      </c>
      <c r="G11" s="72" t="s">
        <v>13</v>
      </c>
      <c r="H11" s="85"/>
      <c r="I11" s="72" t="s">
        <v>10</v>
      </c>
      <c r="J11" s="72" t="s">
        <v>11</v>
      </c>
      <c r="K11" s="72" t="s">
        <v>12</v>
      </c>
      <c r="L11" s="72" t="s">
        <v>13</v>
      </c>
      <c r="M11" s="85"/>
      <c r="N11" s="72" t="s">
        <v>10</v>
      </c>
      <c r="O11" s="72" t="s">
        <v>11</v>
      </c>
      <c r="P11" s="72" t="s">
        <v>12</v>
      </c>
      <c r="Q11" s="72" t="s">
        <v>13</v>
      </c>
      <c r="R11" s="72"/>
      <c r="S11" s="72"/>
      <c r="T11" s="64"/>
      <c r="U11" s="65"/>
    </row>
    <row r="12" spans="1:21" x14ac:dyDescent="0.25">
      <c r="A12" s="72"/>
      <c r="B12" s="72"/>
      <c r="C12" s="86"/>
      <c r="D12" s="72"/>
      <c r="E12" s="72"/>
      <c r="F12" s="72"/>
      <c r="G12" s="72"/>
      <c r="H12" s="86"/>
      <c r="I12" s="72"/>
      <c r="J12" s="72"/>
      <c r="K12" s="72"/>
      <c r="L12" s="72"/>
      <c r="M12" s="86"/>
      <c r="N12" s="72"/>
      <c r="O12" s="72"/>
      <c r="P12" s="72"/>
      <c r="Q12" s="72"/>
      <c r="R12" s="72"/>
      <c r="S12" s="72"/>
      <c r="T12" s="64"/>
      <c r="U12" s="65"/>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64"/>
      <c r="U13" s="65"/>
    </row>
    <row r="14" spans="1:21" ht="18.75" x14ac:dyDescent="0.3">
      <c r="A14" s="68" t="s">
        <v>62</v>
      </c>
      <c r="B14" s="68"/>
      <c r="C14" s="68"/>
      <c r="D14" s="68"/>
      <c r="E14" s="68"/>
      <c r="F14" s="68"/>
      <c r="G14" s="68"/>
      <c r="H14" s="68"/>
      <c r="I14" s="68"/>
      <c r="J14" s="68"/>
      <c r="K14" s="68"/>
      <c r="L14" s="68"/>
      <c r="M14" s="68"/>
      <c r="N14" s="68"/>
      <c r="O14" s="68"/>
      <c r="P14" s="68"/>
      <c r="Q14" s="68"/>
      <c r="R14" s="68"/>
      <c r="S14" s="68"/>
      <c r="T14" s="26"/>
      <c r="U14" s="27"/>
    </row>
    <row r="15" spans="1:21" ht="47.25" x14ac:dyDescent="0.3">
      <c r="A15" s="30" t="s">
        <v>78</v>
      </c>
      <c r="B15" s="18"/>
      <c r="C15" s="56">
        <v>1</v>
      </c>
      <c r="D15" s="57"/>
      <c r="E15" s="58"/>
      <c r="F15" s="56">
        <f>C15</f>
        <v>1</v>
      </c>
      <c r="G15" s="58"/>
      <c r="H15" s="56">
        <v>1</v>
      </c>
      <c r="I15" s="56"/>
      <c r="J15" s="56"/>
      <c r="K15" s="56">
        <f>H15</f>
        <v>1</v>
      </c>
      <c r="L15" s="56"/>
      <c r="M15" s="56">
        <v>1</v>
      </c>
      <c r="N15" s="56"/>
      <c r="O15" s="56"/>
      <c r="P15" s="56">
        <f>M15</f>
        <v>1</v>
      </c>
      <c r="Q15" s="57"/>
      <c r="R15" s="18" t="s">
        <v>94</v>
      </c>
      <c r="S15" s="47">
        <f>M15*100/C15</f>
        <v>100</v>
      </c>
      <c r="T15" s="64"/>
      <c r="U15" s="65"/>
    </row>
    <row r="16" spans="1:21" ht="20.25" customHeight="1" x14ac:dyDescent="0.3">
      <c r="A16" s="66" t="s">
        <v>31</v>
      </c>
      <c r="B16" s="67"/>
      <c r="C16" s="58">
        <f>C15</f>
        <v>1</v>
      </c>
      <c r="D16" s="58">
        <f t="shared" ref="D16:Q17" si="0">D15</f>
        <v>0</v>
      </c>
      <c r="E16" s="58">
        <f t="shared" si="0"/>
        <v>0</v>
      </c>
      <c r="F16" s="58">
        <f t="shared" si="0"/>
        <v>1</v>
      </c>
      <c r="G16" s="58">
        <f t="shared" si="0"/>
        <v>0</v>
      </c>
      <c r="H16" s="58">
        <f t="shared" si="0"/>
        <v>1</v>
      </c>
      <c r="I16" s="58">
        <f t="shared" si="0"/>
        <v>0</v>
      </c>
      <c r="J16" s="58">
        <f t="shared" si="0"/>
        <v>0</v>
      </c>
      <c r="K16" s="58">
        <f t="shared" si="0"/>
        <v>1</v>
      </c>
      <c r="L16" s="58">
        <f t="shared" si="0"/>
        <v>0</v>
      </c>
      <c r="M16" s="58">
        <f t="shared" si="0"/>
        <v>1</v>
      </c>
      <c r="N16" s="58">
        <f t="shared" si="0"/>
        <v>0</v>
      </c>
      <c r="O16" s="58">
        <f t="shared" si="0"/>
        <v>0</v>
      </c>
      <c r="P16" s="58">
        <f t="shared" si="0"/>
        <v>1</v>
      </c>
      <c r="Q16" s="58">
        <f t="shared" si="0"/>
        <v>0</v>
      </c>
      <c r="R16" s="28"/>
      <c r="S16" s="28"/>
      <c r="T16" s="26"/>
      <c r="U16" s="27"/>
    </row>
    <row r="17" spans="1:21" ht="31.5" customHeight="1" x14ac:dyDescent="0.3">
      <c r="A17" s="76" t="s">
        <v>14</v>
      </c>
      <c r="B17" s="77"/>
      <c r="C17" s="59">
        <f>C16</f>
        <v>1</v>
      </c>
      <c r="D17" s="59">
        <f t="shared" si="0"/>
        <v>0</v>
      </c>
      <c r="E17" s="59">
        <f t="shared" si="0"/>
        <v>0</v>
      </c>
      <c r="F17" s="59">
        <f t="shared" si="0"/>
        <v>1</v>
      </c>
      <c r="G17" s="59">
        <f t="shared" si="0"/>
        <v>0</v>
      </c>
      <c r="H17" s="59">
        <f t="shared" si="0"/>
        <v>1</v>
      </c>
      <c r="I17" s="59">
        <f t="shared" si="0"/>
        <v>0</v>
      </c>
      <c r="J17" s="59">
        <f t="shared" si="0"/>
        <v>0</v>
      </c>
      <c r="K17" s="59">
        <f t="shared" si="0"/>
        <v>1</v>
      </c>
      <c r="L17" s="59">
        <f t="shared" si="0"/>
        <v>0</v>
      </c>
      <c r="M17" s="59">
        <f t="shared" si="0"/>
        <v>1</v>
      </c>
      <c r="N17" s="59">
        <f t="shared" si="0"/>
        <v>0</v>
      </c>
      <c r="O17" s="59">
        <f t="shared" si="0"/>
        <v>0</v>
      </c>
      <c r="P17" s="59">
        <f t="shared" si="0"/>
        <v>1</v>
      </c>
      <c r="Q17" s="59">
        <f t="shared" si="0"/>
        <v>0</v>
      </c>
      <c r="R17" s="18"/>
      <c r="S17" s="48">
        <f>M17*100/C17</f>
        <v>100</v>
      </c>
      <c r="T17" s="75"/>
      <c r="U17" s="64"/>
    </row>
    <row r="18" spans="1:21" x14ac:dyDescent="0.25">
      <c r="A18" s="3"/>
      <c r="B18" s="3"/>
      <c r="C18" s="60"/>
      <c r="D18" s="60"/>
      <c r="E18" s="60"/>
      <c r="F18" s="60"/>
      <c r="G18" s="60"/>
      <c r="H18" s="60"/>
      <c r="I18" s="60"/>
      <c r="J18" s="60"/>
      <c r="K18" s="60"/>
      <c r="L18" s="60"/>
      <c r="M18" s="60"/>
      <c r="N18" s="60"/>
      <c r="O18" s="60"/>
      <c r="P18" s="60"/>
      <c r="Q18" s="60"/>
      <c r="R18" s="3"/>
      <c r="S18" s="3"/>
      <c r="T18" s="3"/>
      <c r="U18" s="3"/>
    </row>
    <row r="19" spans="1:21" ht="15.75" x14ac:dyDescent="0.25">
      <c r="A19" s="1"/>
    </row>
    <row r="20" spans="1:21" ht="15.75" x14ac:dyDescent="0.25">
      <c r="A20" s="81" t="s">
        <v>25</v>
      </c>
      <c r="B20" s="81"/>
      <c r="C20" s="81"/>
      <c r="D20" s="81"/>
      <c r="E20" s="81"/>
      <c r="F20" s="81"/>
      <c r="G20" s="81"/>
      <c r="H20" s="81"/>
    </row>
    <row r="21" spans="1:21" ht="15" customHeight="1" x14ac:dyDescent="0.25">
      <c r="C21" s="81" t="s">
        <v>15</v>
      </c>
      <c r="D21" s="81"/>
      <c r="E21" s="81"/>
      <c r="F21" s="81"/>
    </row>
    <row r="22" spans="1:21" ht="15.75" x14ac:dyDescent="0.25">
      <c r="A22" s="1"/>
    </row>
    <row r="23" spans="1:21" ht="15.75" x14ac:dyDescent="0.25">
      <c r="A23" s="1" t="s">
        <v>16</v>
      </c>
    </row>
    <row r="24" spans="1:21" ht="18.75" customHeight="1" x14ac:dyDescent="0.25">
      <c r="A24" s="82" t="s">
        <v>17</v>
      </c>
      <c r="B24" s="82"/>
      <c r="C24" s="82"/>
      <c r="D24" s="82"/>
      <c r="E24" s="82"/>
      <c r="F24" s="82"/>
      <c r="G24" s="82"/>
      <c r="H24" s="82"/>
      <c r="I24" s="82"/>
      <c r="J24" s="82"/>
      <c r="K24" s="82"/>
      <c r="L24" s="82"/>
      <c r="M24" s="82"/>
      <c r="N24" s="82"/>
      <c r="O24" s="82"/>
      <c r="P24" s="82"/>
      <c r="Q24" s="82"/>
      <c r="R24" s="82"/>
      <c r="S24" s="82"/>
    </row>
    <row r="25" spans="1:21" ht="34.5" customHeight="1" x14ac:dyDescent="0.25">
      <c r="A25" s="78" t="s">
        <v>18</v>
      </c>
      <c r="B25" s="78"/>
      <c r="C25" s="78"/>
      <c r="D25" s="78"/>
      <c r="E25" s="78"/>
      <c r="F25" s="78"/>
      <c r="G25" s="78"/>
      <c r="H25" s="78"/>
      <c r="I25" s="78"/>
      <c r="J25" s="78"/>
      <c r="K25" s="78"/>
      <c r="L25" s="78"/>
      <c r="M25" s="78"/>
      <c r="N25" s="78"/>
      <c r="O25" s="78"/>
      <c r="P25" s="78"/>
      <c r="Q25" s="78"/>
      <c r="R25" s="78"/>
      <c r="S25" s="78"/>
    </row>
    <row r="26" spans="1:21" ht="35.25" customHeight="1" x14ac:dyDescent="0.25">
      <c r="A26" s="78" t="s">
        <v>19</v>
      </c>
      <c r="B26" s="78"/>
      <c r="C26" s="78"/>
      <c r="D26" s="78"/>
      <c r="E26" s="78"/>
      <c r="F26" s="78"/>
      <c r="G26" s="78"/>
      <c r="H26" s="78"/>
      <c r="I26" s="78"/>
      <c r="J26" s="78"/>
      <c r="K26" s="78"/>
      <c r="L26" s="78"/>
      <c r="M26" s="78"/>
      <c r="N26" s="78"/>
      <c r="O26" s="78"/>
      <c r="P26" s="78"/>
      <c r="Q26" s="78"/>
      <c r="R26" s="78"/>
      <c r="S26" s="78"/>
    </row>
    <row r="27" spans="1:21" ht="35.25" customHeight="1" x14ac:dyDescent="0.25">
      <c r="A27" s="78" t="s">
        <v>20</v>
      </c>
      <c r="B27" s="78"/>
      <c r="C27" s="78"/>
      <c r="D27" s="78"/>
      <c r="E27" s="78"/>
      <c r="F27" s="78"/>
      <c r="G27" s="78"/>
      <c r="H27" s="78"/>
      <c r="I27" s="78"/>
      <c r="J27" s="78"/>
      <c r="K27" s="78"/>
      <c r="L27" s="78"/>
      <c r="M27" s="78"/>
      <c r="N27" s="78"/>
      <c r="O27" s="78"/>
      <c r="P27" s="78"/>
      <c r="Q27" s="78"/>
      <c r="R27" s="78"/>
      <c r="S27" s="78"/>
    </row>
    <row r="28" spans="1:21" ht="16.5" customHeight="1" x14ac:dyDescent="0.25">
      <c r="A28" s="78" t="s">
        <v>21</v>
      </c>
      <c r="B28" s="78"/>
      <c r="C28" s="78"/>
      <c r="D28" s="78"/>
      <c r="E28" s="78"/>
      <c r="F28" s="78"/>
      <c r="G28" s="78"/>
      <c r="H28" s="78"/>
      <c r="I28" s="78"/>
      <c r="J28" s="78"/>
      <c r="K28" s="78"/>
      <c r="L28" s="78"/>
      <c r="M28" s="78"/>
      <c r="N28" s="78"/>
      <c r="O28" s="78"/>
      <c r="P28" s="78"/>
      <c r="Q28" s="78"/>
      <c r="R28" s="78"/>
      <c r="S28" s="78"/>
    </row>
    <row r="29" spans="1:21" ht="18.75" customHeight="1" x14ac:dyDescent="0.25">
      <c r="A29" s="78" t="s">
        <v>22</v>
      </c>
      <c r="B29" s="78"/>
      <c r="C29" s="78"/>
      <c r="D29" s="78"/>
      <c r="E29" s="78"/>
      <c r="F29" s="78"/>
      <c r="G29" s="78"/>
      <c r="H29" s="78"/>
      <c r="I29" s="78"/>
      <c r="J29" s="78"/>
      <c r="K29" s="78"/>
      <c r="L29" s="78"/>
      <c r="M29" s="78"/>
      <c r="N29" s="78"/>
      <c r="O29" s="78"/>
      <c r="P29" s="78"/>
      <c r="Q29" s="78"/>
      <c r="R29" s="78"/>
      <c r="S29" s="78"/>
    </row>
    <row r="30" spans="1:21" ht="18" customHeight="1" x14ac:dyDescent="0.25">
      <c r="A30" s="78" t="s">
        <v>23</v>
      </c>
      <c r="B30" s="78"/>
      <c r="C30" s="78"/>
      <c r="D30" s="78"/>
      <c r="E30" s="78"/>
      <c r="F30" s="78"/>
      <c r="G30" s="78"/>
      <c r="H30" s="78"/>
      <c r="I30" s="78"/>
      <c r="J30" s="78"/>
      <c r="K30" s="78"/>
      <c r="L30" s="78"/>
      <c r="M30" s="78"/>
      <c r="N30" s="78"/>
      <c r="O30" s="78"/>
      <c r="P30" s="78"/>
      <c r="Q30" s="78"/>
      <c r="R30" s="78"/>
      <c r="S30" s="78"/>
    </row>
    <row r="31" spans="1:21" ht="18" customHeight="1" x14ac:dyDescent="0.25">
      <c r="A31" s="78" t="s">
        <v>24</v>
      </c>
      <c r="B31" s="78"/>
      <c r="C31" s="78"/>
      <c r="D31" s="78"/>
      <c r="E31" s="78"/>
      <c r="F31" s="78"/>
      <c r="G31" s="78"/>
      <c r="H31" s="78"/>
      <c r="I31" s="78"/>
      <c r="J31" s="78"/>
      <c r="K31" s="78"/>
      <c r="L31" s="78"/>
      <c r="M31" s="78"/>
      <c r="N31" s="78"/>
      <c r="O31" s="78"/>
      <c r="P31" s="78"/>
      <c r="Q31" s="78"/>
      <c r="R31" s="78"/>
      <c r="S31" s="78"/>
    </row>
  </sheetData>
  <mergeCells count="51">
    <mergeCell ref="B8:B12"/>
    <mergeCell ref="C8:G8"/>
    <mergeCell ref="H8:L8"/>
    <mergeCell ref="M8:Q9"/>
    <mergeCell ref="N10:Q10"/>
    <mergeCell ref="K11:K12"/>
    <mergeCell ref="P11:P12"/>
    <mergeCell ref="A3:S3"/>
    <mergeCell ref="A4:S4"/>
    <mergeCell ref="A5:S5"/>
    <mergeCell ref="A7:M7"/>
    <mergeCell ref="Q7:R7"/>
    <mergeCell ref="T10:U10"/>
    <mergeCell ref="D11:D12"/>
    <mergeCell ref="E11:E12"/>
    <mergeCell ref="F11:F12"/>
    <mergeCell ref="G11:G12"/>
    <mergeCell ref="I11:I12"/>
    <mergeCell ref="J11:J12"/>
    <mergeCell ref="L11:L12"/>
    <mergeCell ref="N11:N12"/>
    <mergeCell ref="R8:R12"/>
    <mergeCell ref="S8:S12"/>
    <mergeCell ref="T8:U9"/>
    <mergeCell ref="C9:G9"/>
    <mergeCell ref="H9:L9"/>
    <mergeCell ref="C10:C12"/>
    <mergeCell ref="D10:G10"/>
    <mergeCell ref="A24:S24"/>
    <mergeCell ref="O11:O12"/>
    <mergeCell ref="Q11:Q12"/>
    <mergeCell ref="T11:U12"/>
    <mergeCell ref="T13:U13"/>
    <mergeCell ref="A14:S14"/>
    <mergeCell ref="T15:U15"/>
    <mergeCell ref="A16:B16"/>
    <mergeCell ref="A17:B17"/>
    <mergeCell ref="T17:U17"/>
    <mergeCell ref="A20:H20"/>
    <mergeCell ref="C21:F21"/>
    <mergeCell ref="H10:H12"/>
    <mergeCell ref="I10:L10"/>
    <mergeCell ref="M10:M12"/>
    <mergeCell ref="A8:A12"/>
    <mergeCell ref="A31:S31"/>
    <mergeCell ref="A25:S25"/>
    <mergeCell ref="A26:S26"/>
    <mergeCell ref="A27:S27"/>
    <mergeCell ref="A28:S28"/>
    <mergeCell ref="A29:S29"/>
    <mergeCell ref="A30:S30"/>
  </mergeCells>
  <pageMargins left="0.7" right="0.7" top="0.75" bottom="0.75" header="0.3" footer="0.3"/>
  <pageSetup paperSize="9" scale="4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31"/>
  <sheetViews>
    <sheetView tabSelected="1" zoomScale="80" zoomScaleNormal="80" workbookViewId="0">
      <selection activeCell="A4" sqref="A4:S4"/>
    </sheetView>
  </sheetViews>
  <sheetFormatPr defaultRowHeight="15" x14ac:dyDescent="0.25"/>
  <cols>
    <col min="1" max="1" width="34.28515625" customWidth="1"/>
    <col min="2" max="2" width="16.5703125" customWidth="1"/>
    <col min="3" max="3" width="12.42578125" bestFit="1" customWidth="1"/>
    <col min="4" max="4" width="10.42578125" bestFit="1" customWidth="1"/>
    <col min="5" max="5" width="12.140625" customWidth="1"/>
    <col min="6" max="6" width="11.28515625" bestFit="1" customWidth="1"/>
    <col min="7" max="7" width="10" bestFit="1" customWidth="1"/>
    <col min="8" max="8" width="12.42578125" bestFit="1" customWidth="1"/>
    <col min="9" max="9" width="10" bestFit="1" customWidth="1"/>
    <col min="10" max="10" width="12.42578125" bestFit="1" customWidth="1"/>
    <col min="11" max="11" width="11.28515625" bestFit="1" customWidth="1"/>
    <col min="12" max="12" width="10" bestFit="1" customWidth="1"/>
    <col min="13" max="13" width="12.42578125" bestFit="1" customWidth="1"/>
    <col min="14" max="14" width="10" bestFit="1" customWidth="1"/>
    <col min="15" max="15" width="12.42578125" bestFit="1" customWidth="1"/>
    <col min="16" max="16" width="11.28515625" bestFit="1" customWidth="1"/>
    <col min="17" max="17" width="10" bestFit="1" customWidth="1"/>
    <col min="18" max="18" width="35.5703125" customWidth="1"/>
    <col min="19" max="19" width="14.42578125" customWidth="1"/>
  </cols>
  <sheetData>
    <row r="3" spans="1:21" ht="15.75" x14ac:dyDescent="0.25">
      <c r="A3" s="79" t="s">
        <v>0</v>
      </c>
      <c r="B3" s="79"/>
      <c r="C3" s="79"/>
      <c r="D3" s="79"/>
      <c r="E3" s="79"/>
      <c r="F3" s="79"/>
      <c r="G3" s="79"/>
      <c r="H3" s="79"/>
      <c r="I3" s="79"/>
      <c r="J3" s="79"/>
      <c r="K3" s="79"/>
      <c r="L3" s="79"/>
      <c r="M3" s="79"/>
      <c r="N3" s="79"/>
      <c r="O3" s="79"/>
      <c r="P3" s="79"/>
      <c r="Q3" s="79"/>
      <c r="R3" s="79"/>
      <c r="S3" s="79"/>
    </row>
    <row r="4" spans="1:21" ht="45" customHeight="1" x14ac:dyDescent="0.25">
      <c r="A4" s="87" t="s">
        <v>63</v>
      </c>
      <c r="B4" s="79"/>
      <c r="C4" s="79"/>
      <c r="D4" s="79"/>
      <c r="E4" s="79"/>
      <c r="F4" s="79"/>
      <c r="G4" s="79"/>
      <c r="H4" s="79"/>
      <c r="I4" s="79"/>
      <c r="J4" s="79"/>
      <c r="K4" s="79"/>
      <c r="L4" s="79"/>
      <c r="M4" s="79"/>
      <c r="N4" s="79"/>
      <c r="O4" s="79"/>
      <c r="P4" s="79"/>
      <c r="Q4" s="79"/>
      <c r="R4" s="79"/>
      <c r="S4" s="79"/>
    </row>
    <row r="5" spans="1:21" ht="24" customHeight="1" x14ac:dyDescent="0.25">
      <c r="A5" s="80" t="s">
        <v>92</v>
      </c>
      <c r="B5" s="80"/>
      <c r="C5" s="80"/>
      <c r="D5" s="80"/>
      <c r="E5" s="80"/>
      <c r="F5" s="80"/>
      <c r="G5" s="80"/>
      <c r="H5" s="80"/>
      <c r="I5" s="80"/>
      <c r="J5" s="80"/>
      <c r="K5" s="80"/>
      <c r="L5" s="80"/>
      <c r="M5" s="80"/>
      <c r="N5" s="80"/>
      <c r="O5" s="80"/>
      <c r="P5" s="80"/>
      <c r="Q5" s="80"/>
      <c r="R5" s="80"/>
      <c r="S5" s="80"/>
    </row>
    <row r="6" spans="1:21" ht="15.75" x14ac:dyDescent="0.25">
      <c r="A6" s="1"/>
    </row>
    <row r="7" spans="1:21" ht="15.75" x14ac:dyDescent="0.25">
      <c r="A7" s="83" t="s">
        <v>1</v>
      </c>
      <c r="B7" s="83"/>
      <c r="C7" s="83"/>
      <c r="D7" s="83"/>
      <c r="E7" s="83"/>
      <c r="F7" s="83"/>
      <c r="G7" s="83"/>
      <c r="H7" s="83"/>
      <c r="I7" s="83"/>
      <c r="J7" s="83"/>
      <c r="K7" s="83"/>
      <c r="L7" s="83"/>
      <c r="M7" s="83"/>
      <c r="N7" s="39"/>
      <c r="O7" s="39"/>
      <c r="P7" s="39"/>
      <c r="Q7" s="83"/>
      <c r="R7" s="83"/>
      <c r="S7" s="39"/>
      <c r="T7" s="5"/>
      <c r="U7" s="5"/>
    </row>
    <row r="8" spans="1:21" ht="21" customHeight="1" x14ac:dyDescent="0.25">
      <c r="A8" s="72" t="s">
        <v>2</v>
      </c>
      <c r="B8" s="72" t="s">
        <v>3</v>
      </c>
      <c r="C8" s="72" t="s">
        <v>4</v>
      </c>
      <c r="D8" s="72"/>
      <c r="E8" s="72"/>
      <c r="F8" s="72"/>
      <c r="G8" s="72"/>
      <c r="H8" s="72" t="s">
        <v>4</v>
      </c>
      <c r="I8" s="72"/>
      <c r="J8" s="72"/>
      <c r="K8" s="72"/>
      <c r="L8" s="72"/>
      <c r="M8" s="72" t="s">
        <v>5</v>
      </c>
      <c r="N8" s="72"/>
      <c r="O8" s="72"/>
      <c r="P8" s="72"/>
      <c r="Q8" s="72"/>
      <c r="R8" s="72" t="s">
        <v>6</v>
      </c>
      <c r="S8" s="72" t="s">
        <v>7</v>
      </c>
      <c r="T8" s="64"/>
      <c r="U8" s="65"/>
    </row>
    <row r="9" spans="1:21" ht="15.75" x14ac:dyDescent="0.25">
      <c r="A9" s="72"/>
      <c r="B9" s="72"/>
      <c r="C9" s="72" t="s">
        <v>81</v>
      </c>
      <c r="D9" s="72"/>
      <c r="E9" s="72"/>
      <c r="F9" s="72"/>
      <c r="G9" s="72"/>
      <c r="H9" s="72" t="s">
        <v>112</v>
      </c>
      <c r="I9" s="72"/>
      <c r="J9" s="72"/>
      <c r="K9" s="72"/>
      <c r="L9" s="72"/>
      <c r="M9" s="72"/>
      <c r="N9" s="72"/>
      <c r="O9" s="72"/>
      <c r="P9" s="72"/>
      <c r="Q9" s="72"/>
      <c r="R9" s="72"/>
      <c r="S9" s="72"/>
      <c r="T9" s="64"/>
      <c r="U9" s="65"/>
    </row>
    <row r="10" spans="1:21" ht="18.75" x14ac:dyDescent="0.3">
      <c r="A10" s="72"/>
      <c r="B10" s="72"/>
      <c r="C10" s="84" t="s">
        <v>8</v>
      </c>
      <c r="D10" s="72" t="s">
        <v>9</v>
      </c>
      <c r="E10" s="72"/>
      <c r="F10" s="72"/>
      <c r="G10" s="72"/>
      <c r="H10" s="84" t="s">
        <v>8</v>
      </c>
      <c r="I10" s="72" t="s">
        <v>9</v>
      </c>
      <c r="J10" s="72"/>
      <c r="K10" s="72"/>
      <c r="L10" s="72"/>
      <c r="M10" s="84" t="s">
        <v>8</v>
      </c>
      <c r="N10" s="72" t="s">
        <v>9</v>
      </c>
      <c r="O10" s="72"/>
      <c r="P10" s="72"/>
      <c r="Q10" s="72"/>
      <c r="R10" s="72"/>
      <c r="S10" s="72"/>
      <c r="T10" s="64"/>
      <c r="U10" s="65"/>
    </row>
    <row r="11" spans="1:21" ht="15.75" customHeight="1" x14ac:dyDescent="0.25">
      <c r="A11" s="72"/>
      <c r="B11" s="72"/>
      <c r="C11" s="85"/>
      <c r="D11" s="72" t="s">
        <v>10</v>
      </c>
      <c r="E11" s="72" t="s">
        <v>11</v>
      </c>
      <c r="F11" s="72" t="s">
        <v>12</v>
      </c>
      <c r="G11" s="72" t="s">
        <v>13</v>
      </c>
      <c r="H11" s="85"/>
      <c r="I11" s="72" t="s">
        <v>10</v>
      </c>
      <c r="J11" s="72" t="s">
        <v>11</v>
      </c>
      <c r="K11" s="72" t="s">
        <v>12</v>
      </c>
      <c r="L11" s="72" t="s">
        <v>13</v>
      </c>
      <c r="M11" s="85"/>
      <c r="N11" s="72" t="s">
        <v>10</v>
      </c>
      <c r="O11" s="72" t="s">
        <v>11</v>
      </c>
      <c r="P11" s="72" t="s">
        <v>12</v>
      </c>
      <c r="Q11" s="72" t="s">
        <v>13</v>
      </c>
      <c r="R11" s="72"/>
      <c r="S11" s="72"/>
      <c r="T11" s="64"/>
      <c r="U11" s="65"/>
    </row>
    <row r="12" spans="1:21" x14ac:dyDescent="0.25">
      <c r="A12" s="72"/>
      <c r="B12" s="72"/>
      <c r="C12" s="86"/>
      <c r="D12" s="72"/>
      <c r="E12" s="72"/>
      <c r="F12" s="72"/>
      <c r="G12" s="72"/>
      <c r="H12" s="86"/>
      <c r="I12" s="72"/>
      <c r="J12" s="72"/>
      <c r="K12" s="72"/>
      <c r="L12" s="72"/>
      <c r="M12" s="86"/>
      <c r="N12" s="72"/>
      <c r="O12" s="72"/>
      <c r="P12" s="72"/>
      <c r="Q12" s="72"/>
      <c r="R12" s="72"/>
      <c r="S12" s="72"/>
      <c r="T12" s="64"/>
      <c r="U12" s="65"/>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64"/>
      <c r="U13" s="65"/>
    </row>
    <row r="14" spans="1:21" ht="18.75" x14ac:dyDescent="0.3">
      <c r="A14" s="68" t="s">
        <v>91</v>
      </c>
      <c r="B14" s="68"/>
      <c r="C14" s="68"/>
      <c r="D14" s="68"/>
      <c r="E14" s="68"/>
      <c r="F14" s="68"/>
      <c r="G14" s="68"/>
      <c r="H14" s="68"/>
      <c r="I14" s="68"/>
      <c r="J14" s="68"/>
      <c r="K14" s="68"/>
      <c r="L14" s="68"/>
      <c r="M14" s="68"/>
      <c r="N14" s="68"/>
      <c r="O14" s="68"/>
      <c r="P14" s="68"/>
      <c r="Q14" s="68"/>
      <c r="R14" s="68"/>
      <c r="S14" s="68"/>
      <c r="T14" s="36"/>
      <c r="U14" s="37"/>
    </row>
    <row r="15" spans="1:21" ht="60" x14ac:dyDescent="0.3">
      <c r="A15" s="30" t="s">
        <v>64</v>
      </c>
      <c r="B15" s="18"/>
      <c r="C15" s="49">
        <v>628.22299999999996</v>
      </c>
      <c r="D15" s="50"/>
      <c r="E15" s="51">
        <v>565.4</v>
      </c>
      <c r="F15" s="49">
        <v>62.823</v>
      </c>
      <c r="G15" s="51"/>
      <c r="H15" s="49">
        <v>628.22299999999996</v>
      </c>
      <c r="I15" s="50"/>
      <c r="J15" s="51">
        <v>565.4</v>
      </c>
      <c r="K15" s="49">
        <v>62.823</v>
      </c>
      <c r="L15" s="50"/>
      <c r="M15" s="49">
        <v>628.22299999999996</v>
      </c>
      <c r="N15" s="50"/>
      <c r="O15" s="51">
        <v>565.4</v>
      </c>
      <c r="P15" s="49">
        <v>62.823</v>
      </c>
      <c r="Q15" s="50"/>
      <c r="R15" s="18" t="s">
        <v>79</v>
      </c>
      <c r="S15" s="47">
        <f>M15*100/C15</f>
        <v>100</v>
      </c>
      <c r="T15" s="64"/>
      <c r="U15" s="65"/>
    </row>
    <row r="16" spans="1:21" ht="20.25" customHeight="1" x14ac:dyDescent="0.3">
      <c r="A16" s="66" t="s">
        <v>31</v>
      </c>
      <c r="B16" s="67"/>
      <c r="C16" s="51">
        <f>C15</f>
        <v>628.22299999999996</v>
      </c>
      <c r="D16" s="51">
        <f t="shared" ref="D16:Q17" si="0">D15</f>
        <v>0</v>
      </c>
      <c r="E16" s="51">
        <f t="shared" si="0"/>
        <v>565.4</v>
      </c>
      <c r="F16" s="51">
        <f t="shared" si="0"/>
        <v>62.823</v>
      </c>
      <c r="G16" s="51">
        <f t="shared" si="0"/>
        <v>0</v>
      </c>
      <c r="H16" s="51">
        <f t="shared" si="0"/>
        <v>628.22299999999996</v>
      </c>
      <c r="I16" s="51">
        <f t="shared" si="0"/>
        <v>0</v>
      </c>
      <c r="J16" s="51">
        <f t="shared" si="0"/>
        <v>565.4</v>
      </c>
      <c r="K16" s="51">
        <f t="shared" si="0"/>
        <v>62.823</v>
      </c>
      <c r="L16" s="51">
        <f t="shared" si="0"/>
        <v>0</v>
      </c>
      <c r="M16" s="51">
        <f t="shared" si="0"/>
        <v>628.22299999999996</v>
      </c>
      <c r="N16" s="51">
        <f t="shared" si="0"/>
        <v>0</v>
      </c>
      <c r="O16" s="51">
        <f t="shared" si="0"/>
        <v>565.4</v>
      </c>
      <c r="P16" s="51">
        <f t="shared" si="0"/>
        <v>62.823</v>
      </c>
      <c r="Q16" s="51">
        <f t="shared" si="0"/>
        <v>0</v>
      </c>
      <c r="R16" s="38"/>
      <c r="S16" s="38"/>
      <c r="T16" s="36"/>
      <c r="U16" s="37"/>
    </row>
    <row r="17" spans="1:21" ht="31.5" customHeight="1" x14ac:dyDescent="0.3">
      <c r="A17" s="76" t="s">
        <v>14</v>
      </c>
      <c r="B17" s="77"/>
      <c r="C17" s="53">
        <f>C16</f>
        <v>628.22299999999996</v>
      </c>
      <c r="D17" s="53">
        <f t="shared" si="0"/>
        <v>0</v>
      </c>
      <c r="E17" s="53">
        <f t="shared" si="0"/>
        <v>565.4</v>
      </c>
      <c r="F17" s="53">
        <f t="shared" si="0"/>
        <v>62.823</v>
      </c>
      <c r="G17" s="53">
        <f t="shared" si="0"/>
        <v>0</v>
      </c>
      <c r="H17" s="53">
        <f t="shared" si="0"/>
        <v>628.22299999999996</v>
      </c>
      <c r="I17" s="53">
        <f t="shared" si="0"/>
        <v>0</v>
      </c>
      <c r="J17" s="53">
        <f t="shared" si="0"/>
        <v>565.4</v>
      </c>
      <c r="K17" s="53">
        <f t="shared" si="0"/>
        <v>62.823</v>
      </c>
      <c r="L17" s="53">
        <f t="shared" si="0"/>
        <v>0</v>
      </c>
      <c r="M17" s="53">
        <f t="shared" si="0"/>
        <v>628.22299999999996</v>
      </c>
      <c r="N17" s="53">
        <f t="shared" si="0"/>
        <v>0</v>
      </c>
      <c r="O17" s="53">
        <f t="shared" si="0"/>
        <v>565.4</v>
      </c>
      <c r="P17" s="53">
        <f t="shared" si="0"/>
        <v>62.823</v>
      </c>
      <c r="Q17" s="53">
        <f t="shared" si="0"/>
        <v>0</v>
      </c>
      <c r="R17" s="18"/>
      <c r="S17" s="48">
        <f>M17*100/C17</f>
        <v>100</v>
      </c>
      <c r="T17" s="75"/>
      <c r="U17" s="64"/>
    </row>
    <row r="18" spans="1:21" x14ac:dyDescent="0.25">
      <c r="A18" s="3"/>
      <c r="B18" s="3"/>
      <c r="C18" s="3"/>
      <c r="D18" s="3"/>
      <c r="E18" s="3"/>
      <c r="F18" s="3"/>
      <c r="G18" s="3"/>
      <c r="H18" s="3"/>
      <c r="I18" s="3"/>
      <c r="J18" s="3"/>
      <c r="K18" s="3"/>
      <c r="L18" s="3"/>
      <c r="M18" s="3"/>
      <c r="N18" s="3"/>
      <c r="O18" s="3"/>
      <c r="P18" s="3"/>
      <c r="Q18" s="3"/>
      <c r="R18" s="3"/>
      <c r="S18" s="3"/>
      <c r="T18" s="3"/>
      <c r="U18" s="3"/>
    </row>
    <row r="19" spans="1:21" ht="15.75" x14ac:dyDescent="0.25">
      <c r="A19" s="1"/>
    </row>
    <row r="20" spans="1:21" ht="15.75" x14ac:dyDescent="0.25">
      <c r="A20" s="81" t="s">
        <v>25</v>
      </c>
      <c r="B20" s="81"/>
      <c r="C20" s="81"/>
      <c r="D20" s="81"/>
      <c r="E20" s="81"/>
      <c r="F20" s="81"/>
      <c r="G20" s="81"/>
      <c r="H20" s="81"/>
    </row>
    <row r="21" spans="1:21" ht="15" customHeight="1" x14ac:dyDescent="0.25">
      <c r="C21" s="81" t="s">
        <v>15</v>
      </c>
      <c r="D21" s="81"/>
      <c r="E21" s="81"/>
      <c r="F21" s="81"/>
    </row>
    <row r="22" spans="1:21" ht="15.75" x14ac:dyDescent="0.25">
      <c r="A22" s="1"/>
    </row>
    <row r="23" spans="1:21" ht="15.75" x14ac:dyDescent="0.25">
      <c r="A23" s="1" t="s">
        <v>16</v>
      </c>
    </row>
    <row r="24" spans="1:21" ht="18.75" customHeight="1" x14ac:dyDescent="0.25">
      <c r="A24" s="82" t="s">
        <v>17</v>
      </c>
      <c r="B24" s="82"/>
      <c r="C24" s="82"/>
      <c r="D24" s="82"/>
      <c r="E24" s="82"/>
      <c r="F24" s="82"/>
      <c r="G24" s="82"/>
      <c r="H24" s="82"/>
      <c r="I24" s="82"/>
      <c r="J24" s="82"/>
      <c r="K24" s="82"/>
      <c r="L24" s="82"/>
      <c r="M24" s="82"/>
      <c r="N24" s="82"/>
      <c r="O24" s="82"/>
      <c r="P24" s="82"/>
      <c r="Q24" s="82"/>
      <c r="R24" s="82"/>
      <c r="S24" s="82"/>
    </row>
    <row r="25" spans="1:21" ht="34.5" customHeight="1" x14ac:dyDescent="0.25">
      <c r="A25" s="78" t="s">
        <v>18</v>
      </c>
      <c r="B25" s="78"/>
      <c r="C25" s="78"/>
      <c r="D25" s="78"/>
      <c r="E25" s="78"/>
      <c r="F25" s="78"/>
      <c r="G25" s="78"/>
      <c r="H25" s="78"/>
      <c r="I25" s="78"/>
      <c r="J25" s="78"/>
      <c r="K25" s="78"/>
      <c r="L25" s="78"/>
      <c r="M25" s="78"/>
      <c r="N25" s="78"/>
      <c r="O25" s="78"/>
      <c r="P25" s="78"/>
      <c r="Q25" s="78"/>
      <c r="R25" s="78"/>
      <c r="S25" s="78"/>
    </row>
    <row r="26" spans="1:21" ht="35.25" customHeight="1" x14ac:dyDescent="0.25">
      <c r="A26" s="78" t="s">
        <v>19</v>
      </c>
      <c r="B26" s="78"/>
      <c r="C26" s="78"/>
      <c r="D26" s="78"/>
      <c r="E26" s="78"/>
      <c r="F26" s="78"/>
      <c r="G26" s="78"/>
      <c r="H26" s="78"/>
      <c r="I26" s="78"/>
      <c r="J26" s="78"/>
      <c r="K26" s="78"/>
      <c r="L26" s="78"/>
      <c r="M26" s="78"/>
      <c r="N26" s="78"/>
      <c r="O26" s="78"/>
      <c r="P26" s="78"/>
      <c r="Q26" s="78"/>
      <c r="R26" s="78"/>
      <c r="S26" s="78"/>
    </row>
    <row r="27" spans="1:21" ht="35.25" customHeight="1" x14ac:dyDescent="0.25">
      <c r="A27" s="78" t="s">
        <v>20</v>
      </c>
      <c r="B27" s="78"/>
      <c r="C27" s="78"/>
      <c r="D27" s="78"/>
      <c r="E27" s="78"/>
      <c r="F27" s="78"/>
      <c r="G27" s="78"/>
      <c r="H27" s="78"/>
      <c r="I27" s="78"/>
      <c r="J27" s="78"/>
      <c r="K27" s="78"/>
      <c r="L27" s="78"/>
      <c r="M27" s="78"/>
      <c r="N27" s="78"/>
      <c r="O27" s="78"/>
      <c r="P27" s="78"/>
      <c r="Q27" s="78"/>
      <c r="R27" s="78"/>
      <c r="S27" s="78"/>
    </row>
    <row r="28" spans="1:21" ht="16.5" customHeight="1" x14ac:dyDescent="0.25">
      <c r="A28" s="78" t="s">
        <v>21</v>
      </c>
      <c r="B28" s="78"/>
      <c r="C28" s="78"/>
      <c r="D28" s="78"/>
      <c r="E28" s="78"/>
      <c r="F28" s="78"/>
      <c r="G28" s="78"/>
      <c r="H28" s="78"/>
      <c r="I28" s="78"/>
      <c r="J28" s="78"/>
      <c r="K28" s="78"/>
      <c r="L28" s="78"/>
      <c r="M28" s="78"/>
      <c r="N28" s="78"/>
      <c r="O28" s="78"/>
      <c r="P28" s="78"/>
      <c r="Q28" s="78"/>
      <c r="R28" s="78"/>
      <c r="S28" s="78"/>
    </row>
    <row r="29" spans="1:21" ht="18.75" customHeight="1" x14ac:dyDescent="0.25">
      <c r="A29" s="78" t="s">
        <v>22</v>
      </c>
      <c r="B29" s="78"/>
      <c r="C29" s="78"/>
      <c r="D29" s="78"/>
      <c r="E29" s="78"/>
      <c r="F29" s="78"/>
      <c r="G29" s="78"/>
      <c r="H29" s="78"/>
      <c r="I29" s="78"/>
      <c r="J29" s="78"/>
      <c r="K29" s="78"/>
      <c r="L29" s="78"/>
      <c r="M29" s="78"/>
      <c r="N29" s="78"/>
      <c r="O29" s="78"/>
      <c r="P29" s="78"/>
      <c r="Q29" s="78"/>
      <c r="R29" s="78"/>
      <c r="S29" s="78"/>
    </row>
    <row r="30" spans="1:21" ht="18" customHeight="1" x14ac:dyDescent="0.25">
      <c r="A30" s="78" t="s">
        <v>23</v>
      </c>
      <c r="B30" s="78"/>
      <c r="C30" s="78"/>
      <c r="D30" s="78"/>
      <c r="E30" s="78"/>
      <c r="F30" s="78"/>
      <c r="G30" s="78"/>
      <c r="H30" s="78"/>
      <c r="I30" s="78"/>
      <c r="J30" s="78"/>
      <c r="K30" s="78"/>
      <c r="L30" s="78"/>
      <c r="M30" s="78"/>
      <c r="N30" s="78"/>
      <c r="O30" s="78"/>
      <c r="P30" s="78"/>
      <c r="Q30" s="78"/>
      <c r="R30" s="78"/>
      <c r="S30" s="78"/>
    </row>
    <row r="31" spans="1:21" ht="18" customHeight="1" x14ac:dyDescent="0.25">
      <c r="A31" s="78" t="s">
        <v>24</v>
      </c>
      <c r="B31" s="78"/>
      <c r="C31" s="78"/>
      <c r="D31" s="78"/>
      <c r="E31" s="78"/>
      <c r="F31" s="78"/>
      <c r="G31" s="78"/>
      <c r="H31" s="78"/>
      <c r="I31" s="78"/>
      <c r="J31" s="78"/>
      <c r="K31" s="78"/>
      <c r="L31" s="78"/>
      <c r="M31" s="78"/>
      <c r="N31" s="78"/>
      <c r="O31" s="78"/>
      <c r="P31" s="78"/>
      <c r="Q31" s="78"/>
      <c r="R31" s="78"/>
      <c r="S31" s="78"/>
    </row>
  </sheetData>
  <mergeCells count="51">
    <mergeCell ref="B8:B12"/>
    <mergeCell ref="C8:G8"/>
    <mergeCell ref="H8:L8"/>
    <mergeCell ref="M8:Q9"/>
    <mergeCell ref="N10:Q10"/>
    <mergeCell ref="K11:K12"/>
    <mergeCell ref="P11:P12"/>
    <mergeCell ref="A3:S3"/>
    <mergeCell ref="A4:S4"/>
    <mergeCell ref="A5:S5"/>
    <mergeCell ref="A7:M7"/>
    <mergeCell ref="Q7:R7"/>
    <mergeCell ref="T10:U10"/>
    <mergeCell ref="D11:D12"/>
    <mergeCell ref="E11:E12"/>
    <mergeCell ref="F11:F12"/>
    <mergeCell ref="G11:G12"/>
    <mergeCell ref="I11:I12"/>
    <mergeCell ref="J11:J12"/>
    <mergeCell ref="L11:L12"/>
    <mergeCell ref="N11:N12"/>
    <mergeCell ref="R8:R12"/>
    <mergeCell ref="S8:S12"/>
    <mergeCell ref="T8:U9"/>
    <mergeCell ref="C9:G9"/>
    <mergeCell ref="H9:L9"/>
    <mergeCell ref="C10:C12"/>
    <mergeCell ref="D10:G10"/>
    <mergeCell ref="A24:S24"/>
    <mergeCell ref="O11:O12"/>
    <mergeCell ref="Q11:Q12"/>
    <mergeCell ref="T11:U12"/>
    <mergeCell ref="T13:U13"/>
    <mergeCell ref="A14:S14"/>
    <mergeCell ref="T15:U15"/>
    <mergeCell ref="A16:B16"/>
    <mergeCell ref="A17:B17"/>
    <mergeCell ref="T17:U17"/>
    <mergeCell ref="A20:H20"/>
    <mergeCell ref="C21:F21"/>
    <mergeCell ref="H10:H12"/>
    <mergeCell ref="I10:L10"/>
    <mergeCell ref="M10:M12"/>
    <mergeCell ref="A8:A12"/>
    <mergeCell ref="A31:S31"/>
    <mergeCell ref="A25:S25"/>
    <mergeCell ref="A26:S26"/>
    <mergeCell ref="A27:S27"/>
    <mergeCell ref="A28:S28"/>
    <mergeCell ref="A29:S29"/>
    <mergeCell ref="A30:S30"/>
  </mergeCells>
  <pageMargins left="0.7" right="0.7" top="0.75" bottom="0.75" header="0.3" footer="0.3"/>
  <pageSetup paperSize="9" scale="4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32"/>
  <sheetViews>
    <sheetView topLeftCell="A9" zoomScale="80" zoomScaleNormal="80" workbookViewId="0">
      <selection activeCell="A4" sqref="A4:S34"/>
    </sheetView>
  </sheetViews>
  <sheetFormatPr defaultRowHeight="15" x14ac:dyDescent="0.25"/>
  <cols>
    <col min="1" max="1" width="34.28515625" customWidth="1"/>
    <col min="2" max="2" width="16.5703125" customWidth="1"/>
    <col min="3" max="3" width="11.28515625" bestFit="1" customWidth="1"/>
    <col min="4" max="4" width="10.28515625" bestFit="1" customWidth="1"/>
    <col min="5" max="5" width="12.140625" customWidth="1"/>
    <col min="6" max="6" width="11.28515625" bestFit="1" customWidth="1"/>
    <col min="7" max="7" width="10" bestFit="1" customWidth="1"/>
    <col min="8" max="8" width="11.28515625" bestFit="1" customWidth="1"/>
    <col min="9" max="10" width="10" bestFit="1" customWidth="1"/>
    <col min="11" max="11" width="11.28515625" bestFit="1" customWidth="1"/>
    <col min="12" max="12" width="10" bestFit="1" customWidth="1"/>
    <col min="13" max="13" width="11.28515625" bestFit="1" customWidth="1"/>
    <col min="14" max="15" width="10" bestFit="1" customWidth="1"/>
    <col min="16" max="16" width="11.28515625" bestFit="1" customWidth="1"/>
    <col min="17" max="17" width="10" bestFit="1" customWidth="1"/>
    <col min="18" max="18" width="35.5703125" customWidth="1"/>
    <col min="19" max="19" width="14.42578125" customWidth="1"/>
  </cols>
  <sheetData>
    <row r="3" spans="1:21" ht="15.75" x14ac:dyDescent="0.25">
      <c r="A3" s="79" t="s">
        <v>0</v>
      </c>
      <c r="B3" s="79"/>
      <c r="C3" s="79"/>
      <c r="D3" s="79"/>
      <c r="E3" s="79"/>
      <c r="F3" s="79"/>
      <c r="G3" s="79"/>
      <c r="H3" s="79"/>
      <c r="I3" s="79"/>
      <c r="J3" s="79"/>
      <c r="K3" s="79"/>
      <c r="L3" s="79"/>
      <c r="M3" s="79"/>
      <c r="N3" s="79"/>
      <c r="O3" s="79"/>
      <c r="P3" s="79"/>
      <c r="Q3" s="79"/>
      <c r="R3" s="79"/>
      <c r="S3" s="79"/>
    </row>
    <row r="4" spans="1:21" ht="22.5" customHeight="1" x14ac:dyDescent="0.25">
      <c r="A4" s="87" t="s">
        <v>65</v>
      </c>
      <c r="B4" s="79"/>
      <c r="C4" s="79"/>
      <c r="D4" s="79"/>
      <c r="E4" s="79"/>
      <c r="F4" s="79"/>
      <c r="G4" s="79"/>
      <c r="H4" s="79"/>
      <c r="I4" s="79"/>
      <c r="J4" s="79"/>
      <c r="K4" s="79"/>
      <c r="L4" s="79"/>
      <c r="M4" s="79"/>
      <c r="N4" s="79"/>
      <c r="O4" s="79"/>
      <c r="P4" s="79"/>
      <c r="Q4" s="79"/>
      <c r="R4" s="79"/>
      <c r="S4" s="79"/>
    </row>
    <row r="5" spans="1:21" ht="24" customHeight="1" x14ac:dyDescent="0.25">
      <c r="A5" s="80" t="s">
        <v>93</v>
      </c>
      <c r="B5" s="80"/>
      <c r="C5" s="80"/>
      <c r="D5" s="80"/>
      <c r="E5" s="80"/>
      <c r="F5" s="80"/>
      <c r="G5" s="80"/>
      <c r="H5" s="80"/>
      <c r="I5" s="80"/>
      <c r="J5" s="80"/>
      <c r="K5" s="80"/>
      <c r="L5" s="80"/>
      <c r="M5" s="80"/>
      <c r="N5" s="80"/>
      <c r="O5" s="80"/>
      <c r="P5" s="80"/>
      <c r="Q5" s="80"/>
      <c r="R5" s="80"/>
      <c r="S5" s="80"/>
    </row>
    <row r="6" spans="1:21" ht="15.75" x14ac:dyDescent="0.25">
      <c r="A6" s="1"/>
    </row>
    <row r="7" spans="1:21" ht="15.75" x14ac:dyDescent="0.25">
      <c r="A7" s="83" t="s">
        <v>1</v>
      </c>
      <c r="B7" s="83"/>
      <c r="C7" s="83"/>
      <c r="D7" s="83"/>
      <c r="E7" s="83"/>
      <c r="F7" s="83"/>
      <c r="G7" s="83"/>
      <c r="H7" s="83"/>
      <c r="I7" s="83"/>
      <c r="J7" s="83"/>
      <c r="K7" s="83"/>
      <c r="L7" s="83"/>
      <c r="M7" s="83"/>
      <c r="N7" s="39"/>
      <c r="O7" s="39"/>
      <c r="P7" s="39"/>
      <c r="Q7" s="83"/>
      <c r="R7" s="83"/>
      <c r="S7" s="39"/>
      <c r="T7" s="5"/>
      <c r="U7" s="5"/>
    </row>
    <row r="8" spans="1:21" ht="21" customHeight="1" x14ac:dyDescent="0.25">
      <c r="A8" s="72" t="s">
        <v>2</v>
      </c>
      <c r="B8" s="72" t="s">
        <v>3</v>
      </c>
      <c r="C8" s="72" t="s">
        <v>4</v>
      </c>
      <c r="D8" s="72"/>
      <c r="E8" s="72"/>
      <c r="F8" s="72"/>
      <c r="G8" s="72"/>
      <c r="H8" s="72" t="s">
        <v>4</v>
      </c>
      <c r="I8" s="72"/>
      <c r="J8" s="72"/>
      <c r="K8" s="72"/>
      <c r="L8" s="72"/>
      <c r="M8" s="72" t="s">
        <v>5</v>
      </c>
      <c r="N8" s="72"/>
      <c r="O8" s="72"/>
      <c r="P8" s="72"/>
      <c r="Q8" s="72"/>
      <c r="R8" s="72" t="s">
        <v>6</v>
      </c>
      <c r="S8" s="72" t="s">
        <v>7</v>
      </c>
      <c r="T8" s="64"/>
      <c r="U8" s="65"/>
    </row>
    <row r="9" spans="1:21" ht="15.75" x14ac:dyDescent="0.25">
      <c r="A9" s="72"/>
      <c r="B9" s="72"/>
      <c r="C9" s="72" t="s">
        <v>81</v>
      </c>
      <c r="D9" s="72"/>
      <c r="E9" s="72"/>
      <c r="F9" s="72"/>
      <c r="G9" s="72"/>
      <c r="H9" s="72" t="s">
        <v>112</v>
      </c>
      <c r="I9" s="72"/>
      <c r="J9" s="72"/>
      <c r="K9" s="72"/>
      <c r="L9" s="72"/>
      <c r="M9" s="72"/>
      <c r="N9" s="72"/>
      <c r="O9" s="72"/>
      <c r="P9" s="72"/>
      <c r="Q9" s="72"/>
      <c r="R9" s="72"/>
      <c r="S9" s="72"/>
      <c r="T9" s="64"/>
      <c r="U9" s="65"/>
    </row>
    <row r="10" spans="1:21" ht="18.75" x14ac:dyDescent="0.3">
      <c r="A10" s="72"/>
      <c r="B10" s="72"/>
      <c r="C10" s="84" t="s">
        <v>8</v>
      </c>
      <c r="D10" s="72" t="s">
        <v>9</v>
      </c>
      <c r="E10" s="72"/>
      <c r="F10" s="72"/>
      <c r="G10" s="72"/>
      <c r="H10" s="84" t="s">
        <v>8</v>
      </c>
      <c r="I10" s="72" t="s">
        <v>9</v>
      </c>
      <c r="J10" s="72"/>
      <c r="K10" s="73"/>
      <c r="L10" s="72"/>
      <c r="M10" s="84" t="s">
        <v>8</v>
      </c>
      <c r="N10" s="72" t="s">
        <v>9</v>
      </c>
      <c r="O10" s="72"/>
      <c r="P10" s="72"/>
      <c r="Q10" s="72"/>
      <c r="R10" s="72"/>
      <c r="S10" s="72"/>
      <c r="T10" s="64"/>
      <c r="U10" s="65"/>
    </row>
    <row r="11" spans="1:21" ht="15.75" customHeight="1" x14ac:dyDescent="0.25">
      <c r="A11" s="72"/>
      <c r="B11" s="72"/>
      <c r="C11" s="85"/>
      <c r="D11" s="72" t="s">
        <v>10</v>
      </c>
      <c r="E11" s="72" t="s">
        <v>11</v>
      </c>
      <c r="F11" s="72" t="s">
        <v>12</v>
      </c>
      <c r="G11" s="72" t="s">
        <v>13</v>
      </c>
      <c r="H11" s="85"/>
      <c r="I11" s="72" t="s">
        <v>10</v>
      </c>
      <c r="J11" s="90" t="s">
        <v>11</v>
      </c>
      <c r="K11" s="72" t="s">
        <v>12</v>
      </c>
      <c r="L11" s="91" t="s">
        <v>13</v>
      </c>
      <c r="M11" s="85"/>
      <c r="N11" s="72" t="s">
        <v>10</v>
      </c>
      <c r="O11" s="72" t="s">
        <v>11</v>
      </c>
      <c r="P11" s="72" t="s">
        <v>12</v>
      </c>
      <c r="Q11" s="72" t="s">
        <v>13</v>
      </c>
      <c r="R11" s="72"/>
      <c r="S11" s="72"/>
      <c r="T11" s="64"/>
      <c r="U11" s="65"/>
    </row>
    <row r="12" spans="1:21" x14ac:dyDescent="0.25">
      <c r="A12" s="72"/>
      <c r="B12" s="72"/>
      <c r="C12" s="86"/>
      <c r="D12" s="72"/>
      <c r="E12" s="72"/>
      <c r="F12" s="72"/>
      <c r="G12" s="72"/>
      <c r="H12" s="86"/>
      <c r="I12" s="72"/>
      <c r="J12" s="90"/>
      <c r="K12" s="72"/>
      <c r="L12" s="91"/>
      <c r="M12" s="86"/>
      <c r="N12" s="72"/>
      <c r="O12" s="72"/>
      <c r="P12" s="72"/>
      <c r="Q12" s="72"/>
      <c r="R12" s="72"/>
      <c r="S12" s="72"/>
      <c r="T12" s="64"/>
      <c r="U12" s="65"/>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64"/>
      <c r="U13" s="65"/>
    </row>
    <row r="14" spans="1:21" ht="18.75" x14ac:dyDescent="0.3">
      <c r="A14" s="68" t="s">
        <v>66</v>
      </c>
      <c r="B14" s="68"/>
      <c r="C14" s="68"/>
      <c r="D14" s="68"/>
      <c r="E14" s="68"/>
      <c r="F14" s="68"/>
      <c r="G14" s="68"/>
      <c r="H14" s="68"/>
      <c r="I14" s="68"/>
      <c r="J14" s="68"/>
      <c r="K14" s="68"/>
      <c r="L14" s="68"/>
      <c r="M14" s="68"/>
      <c r="N14" s="68"/>
      <c r="O14" s="68"/>
      <c r="P14" s="68"/>
      <c r="Q14" s="68"/>
      <c r="R14" s="68"/>
      <c r="S14" s="68"/>
      <c r="T14" s="36"/>
      <c r="U14" s="37"/>
    </row>
    <row r="15" spans="1:21" ht="63" x14ac:dyDescent="0.3">
      <c r="A15" s="30" t="s">
        <v>67</v>
      </c>
      <c r="B15" s="18"/>
      <c r="C15" s="49">
        <v>16</v>
      </c>
      <c r="D15" s="50"/>
      <c r="E15" s="51"/>
      <c r="F15" s="49">
        <f>C15</f>
        <v>16</v>
      </c>
      <c r="G15" s="51"/>
      <c r="H15" s="49">
        <v>16</v>
      </c>
      <c r="I15" s="50"/>
      <c r="J15" s="50"/>
      <c r="K15" s="49">
        <f>H15</f>
        <v>16</v>
      </c>
      <c r="L15" s="50"/>
      <c r="M15" s="49">
        <v>16</v>
      </c>
      <c r="N15" s="50"/>
      <c r="O15" s="50"/>
      <c r="P15" s="49">
        <f>M15</f>
        <v>16</v>
      </c>
      <c r="Q15" s="50"/>
      <c r="R15" s="18" t="s">
        <v>95</v>
      </c>
      <c r="S15" s="47">
        <f>M15*100/C15</f>
        <v>100</v>
      </c>
      <c r="T15" s="64"/>
      <c r="U15" s="65"/>
    </row>
    <row r="16" spans="1:21" ht="105" x14ac:dyDescent="0.3">
      <c r="A16" s="40" t="s">
        <v>68</v>
      </c>
      <c r="B16" s="18"/>
      <c r="C16" s="49">
        <v>25.154640000000001</v>
      </c>
      <c r="D16" s="50"/>
      <c r="E16" s="51"/>
      <c r="F16" s="49">
        <f>C16</f>
        <v>25.154640000000001</v>
      </c>
      <c r="G16" s="51"/>
      <c r="H16" s="49">
        <v>25.154640000000001</v>
      </c>
      <c r="I16" s="50"/>
      <c r="J16" s="50"/>
      <c r="K16" s="49">
        <f>H16</f>
        <v>25.154640000000001</v>
      </c>
      <c r="L16" s="50"/>
      <c r="M16" s="49">
        <v>25.154640000000001</v>
      </c>
      <c r="N16" s="50"/>
      <c r="O16" s="50"/>
      <c r="P16" s="49">
        <f>M16</f>
        <v>25.154640000000001</v>
      </c>
      <c r="Q16" s="50"/>
      <c r="R16" s="30" t="s">
        <v>96</v>
      </c>
      <c r="S16" s="47">
        <f>M16*100/C16</f>
        <v>100</v>
      </c>
      <c r="T16" s="36"/>
      <c r="U16" s="37"/>
    </row>
    <row r="17" spans="1:21" ht="20.25" customHeight="1" x14ac:dyDescent="0.3">
      <c r="A17" s="66" t="s">
        <v>31</v>
      </c>
      <c r="B17" s="67"/>
      <c r="C17" s="51">
        <f>SUM(C15:C16)</f>
        <v>41.154640000000001</v>
      </c>
      <c r="D17" s="51">
        <f t="shared" ref="D17:Q17" si="0">SUM(D15:D16)</f>
        <v>0</v>
      </c>
      <c r="E17" s="51">
        <f t="shared" si="0"/>
        <v>0</v>
      </c>
      <c r="F17" s="51">
        <f t="shared" si="0"/>
        <v>41.154640000000001</v>
      </c>
      <c r="G17" s="51">
        <f t="shared" si="0"/>
        <v>0</v>
      </c>
      <c r="H17" s="51">
        <f t="shared" si="0"/>
        <v>41.154640000000001</v>
      </c>
      <c r="I17" s="51">
        <f t="shared" si="0"/>
        <v>0</v>
      </c>
      <c r="J17" s="51">
        <f t="shared" si="0"/>
        <v>0</v>
      </c>
      <c r="K17" s="51">
        <f t="shared" si="0"/>
        <v>41.154640000000001</v>
      </c>
      <c r="L17" s="51">
        <f t="shared" si="0"/>
        <v>0</v>
      </c>
      <c r="M17" s="51">
        <f t="shared" si="0"/>
        <v>41.154640000000001</v>
      </c>
      <c r="N17" s="51">
        <f t="shared" si="0"/>
        <v>0</v>
      </c>
      <c r="O17" s="51">
        <f t="shared" si="0"/>
        <v>0</v>
      </c>
      <c r="P17" s="51">
        <f t="shared" si="0"/>
        <v>41.154640000000001</v>
      </c>
      <c r="Q17" s="51">
        <f t="shared" si="0"/>
        <v>0</v>
      </c>
      <c r="R17" s="38"/>
      <c r="S17" s="38"/>
      <c r="T17" s="36"/>
      <c r="U17" s="37"/>
    </row>
    <row r="18" spans="1:21" ht="31.5" customHeight="1" x14ac:dyDescent="0.3">
      <c r="A18" s="76" t="s">
        <v>14</v>
      </c>
      <c r="B18" s="77"/>
      <c r="C18" s="53">
        <f>C17</f>
        <v>41.154640000000001</v>
      </c>
      <c r="D18" s="53">
        <f t="shared" ref="D18:Q18" si="1">D17</f>
        <v>0</v>
      </c>
      <c r="E18" s="53">
        <f t="shared" si="1"/>
        <v>0</v>
      </c>
      <c r="F18" s="53">
        <f t="shared" si="1"/>
        <v>41.154640000000001</v>
      </c>
      <c r="G18" s="53">
        <f t="shared" si="1"/>
        <v>0</v>
      </c>
      <c r="H18" s="53">
        <f t="shared" si="1"/>
        <v>41.154640000000001</v>
      </c>
      <c r="I18" s="53">
        <f t="shared" si="1"/>
        <v>0</v>
      </c>
      <c r="J18" s="53">
        <f t="shared" si="1"/>
        <v>0</v>
      </c>
      <c r="K18" s="53">
        <f t="shared" si="1"/>
        <v>41.154640000000001</v>
      </c>
      <c r="L18" s="53">
        <f t="shared" si="1"/>
        <v>0</v>
      </c>
      <c r="M18" s="53">
        <f t="shared" si="1"/>
        <v>41.154640000000001</v>
      </c>
      <c r="N18" s="53">
        <f t="shared" si="1"/>
        <v>0</v>
      </c>
      <c r="O18" s="53">
        <f t="shared" si="1"/>
        <v>0</v>
      </c>
      <c r="P18" s="53">
        <f t="shared" si="1"/>
        <v>41.154640000000001</v>
      </c>
      <c r="Q18" s="53">
        <f t="shared" si="1"/>
        <v>0</v>
      </c>
      <c r="R18" s="18"/>
      <c r="S18" s="48">
        <f>M18*100/C18</f>
        <v>100</v>
      </c>
      <c r="T18" s="75"/>
      <c r="U18" s="64"/>
    </row>
    <row r="19" spans="1:21" x14ac:dyDescent="0.25">
      <c r="A19" s="3"/>
      <c r="B19" s="3"/>
      <c r="C19" s="3"/>
      <c r="D19" s="3"/>
      <c r="E19" s="3"/>
      <c r="F19" s="3"/>
      <c r="G19" s="3"/>
      <c r="H19" s="3"/>
      <c r="I19" s="3"/>
      <c r="J19" s="3"/>
      <c r="K19" s="3"/>
      <c r="L19" s="3"/>
      <c r="M19" s="3"/>
      <c r="N19" s="3"/>
      <c r="O19" s="3"/>
      <c r="P19" s="3"/>
      <c r="Q19" s="3"/>
      <c r="R19" s="3"/>
      <c r="S19" s="3"/>
      <c r="T19" s="3"/>
      <c r="U19" s="3"/>
    </row>
    <row r="20" spans="1:21" ht="15.75" x14ac:dyDescent="0.25">
      <c r="A20" s="1"/>
    </row>
    <row r="21" spans="1:21" ht="15.75" x14ac:dyDescent="0.25">
      <c r="A21" s="81" t="s">
        <v>25</v>
      </c>
      <c r="B21" s="81"/>
      <c r="C21" s="81"/>
      <c r="D21" s="81"/>
      <c r="E21" s="81"/>
      <c r="F21" s="81"/>
      <c r="G21" s="81"/>
      <c r="H21" s="81"/>
    </row>
    <row r="22" spans="1:21" ht="15" customHeight="1" x14ac:dyDescent="0.25">
      <c r="C22" s="81" t="s">
        <v>15</v>
      </c>
      <c r="D22" s="81"/>
      <c r="E22" s="81"/>
      <c r="F22" s="81"/>
    </row>
    <row r="23" spans="1:21" ht="15.75" x14ac:dyDescent="0.25">
      <c r="A23" s="1"/>
    </row>
    <row r="24" spans="1:21" ht="15.75" x14ac:dyDescent="0.25">
      <c r="A24" s="1" t="s">
        <v>16</v>
      </c>
    </row>
    <row r="25" spans="1:21" ht="18.75" customHeight="1" x14ac:dyDescent="0.25">
      <c r="A25" s="82" t="s">
        <v>17</v>
      </c>
      <c r="B25" s="82"/>
      <c r="C25" s="82"/>
      <c r="D25" s="82"/>
      <c r="E25" s="82"/>
      <c r="F25" s="82"/>
      <c r="G25" s="82"/>
      <c r="H25" s="82"/>
      <c r="I25" s="82"/>
      <c r="J25" s="82"/>
      <c r="K25" s="82"/>
      <c r="L25" s="82"/>
      <c r="M25" s="82"/>
      <c r="N25" s="82"/>
      <c r="O25" s="82"/>
      <c r="P25" s="82"/>
      <c r="Q25" s="82"/>
      <c r="R25" s="82"/>
      <c r="S25" s="82"/>
    </row>
    <row r="26" spans="1:21" ht="34.5" customHeight="1" x14ac:dyDescent="0.25">
      <c r="A26" s="78" t="s">
        <v>18</v>
      </c>
      <c r="B26" s="78"/>
      <c r="C26" s="78"/>
      <c r="D26" s="78"/>
      <c r="E26" s="78"/>
      <c r="F26" s="78"/>
      <c r="G26" s="78"/>
      <c r="H26" s="78"/>
      <c r="I26" s="78"/>
      <c r="J26" s="78"/>
      <c r="K26" s="78"/>
      <c r="L26" s="78"/>
      <c r="M26" s="78"/>
      <c r="N26" s="78"/>
      <c r="O26" s="78"/>
      <c r="P26" s="78"/>
      <c r="Q26" s="78"/>
      <c r="R26" s="78"/>
      <c r="S26" s="78"/>
    </row>
    <row r="27" spans="1:21" ht="35.25" customHeight="1" x14ac:dyDescent="0.25">
      <c r="A27" s="78" t="s">
        <v>19</v>
      </c>
      <c r="B27" s="78"/>
      <c r="C27" s="78"/>
      <c r="D27" s="78"/>
      <c r="E27" s="78"/>
      <c r="F27" s="78"/>
      <c r="G27" s="78"/>
      <c r="H27" s="78"/>
      <c r="I27" s="78"/>
      <c r="J27" s="78"/>
      <c r="K27" s="78"/>
      <c r="L27" s="78"/>
      <c r="M27" s="78"/>
      <c r="N27" s="78"/>
      <c r="O27" s="78"/>
      <c r="P27" s="78"/>
      <c r="Q27" s="78"/>
      <c r="R27" s="78"/>
      <c r="S27" s="78"/>
    </row>
    <row r="28" spans="1:21" ht="35.25" customHeight="1" x14ac:dyDescent="0.25">
      <c r="A28" s="78" t="s">
        <v>20</v>
      </c>
      <c r="B28" s="78"/>
      <c r="C28" s="78"/>
      <c r="D28" s="78"/>
      <c r="E28" s="78"/>
      <c r="F28" s="78"/>
      <c r="G28" s="78"/>
      <c r="H28" s="78"/>
      <c r="I28" s="78"/>
      <c r="J28" s="78"/>
      <c r="K28" s="78"/>
      <c r="L28" s="78"/>
      <c r="M28" s="78"/>
      <c r="N28" s="78"/>
      <c r="O28" s="78"/>
      <c r="P28" s="78"/>
      <c r="Q28" s="78"/>
      <c r="R28" s="78"/>
      <c r="S28" s="78"/>
    </row>
    <row r="29" spans="1:21" ht="16.5" customHeight="1" x14ac:dyDescent="0.25">
      <c r="A29" s="78" t="s">
        <v>21</v>
      </c>
      <c r="B29" s="78"/>
      <c r="C29" s="78"/>
      <c r="D29" s="78"/>
      <c r="E29" s="78"/>
      <c r="F29" s="78"/>
      <c r="G29" s="78"/>
      <c r="H29" s="78"/>
      <c r="I29" s="78"/>
      <c r="J29" s="78"/>
      <c r="K29" s="78"/>
      <c r="L29" s="78"/>
      <c r="M29" s="78"/>
      <c r="N29" s="78"/>
      <c r="O29" s="78"/>
      <c r="P29" s="78"/>
      <c r="Q29" s="78"/>
      <c r="R29" s="78"/>
      <c r="S29" s="78"/>
    </row>
    <row r="30" spans="1:21" ht="18.75" customHeight="1" x14ac:dyDescent="0.25">
      <c r="A30" s="78" t="s">
        <v>22</v>
      </c>
      <c r="B30" s="78"/>
      <c r="C30" s="78"/>
      <c r="D30" s="78"/>
      <c r="E30" s="78"/>
      <c r="F30" s="78"/>
      <c r="G30" s="78"/>
      <c r="H30" s="78"/>
      <c r="I30" s="78"/>
      <c r="J30" s="78"/>
      <c r="K30" s="78"/>
      <c r="L30" s="78"/>
      <c r="M30" s="78"/>
      <c r="N30" s="78"/>
      <c r="O30" s="78"/>
      <c r="P30" s="78"/>
      <c r="Q30" s="78"/>
      <c r="R30" s="78"/>
      <c r="S30" s="78"/>
    </row>
    <row r="31" spans="1:21" ht="18" customHeight="1" x14ac:dyDescent="0.25">
      <c r="A31" s="78" t="s">
        <v>23</v>
      </c>
      <c r="B31" s="78"/>
      <c r="C31" s="78"/>
      <c r="D31" s="78"/>
      <c r="E31" s="78"/>
      <c r="F31" s="78"/>
      <c r="G31" s="78"/>
      <c r="H31" s="78"/>
      <c r="I31" s="78"/>
      <c r="J31" s="78"/>
      <c r="K31" s="78"/>
      <c r="L31" s="78"/>
      <c r="M31" s="78"/>
      <c r="N31" s="78"/>
      <c r="O31" s="78"/>
      <c r="P31" s="78"/>
      <c r="Q31" s="78"/>
      <c r="R31" s="78"/>
      <c r="S31" s="78"/>
    </row>
    <row r="32" spans="1:21" ht="18" customHeight="1" x14ac:dyDescent="0.25">
      <c r="A32" s="78" t="s">
        <v>24</v>
      </c>
      <c r="B32" s="78"/>
      <c r="C32" s="78"/>
      <c r="D32" s="78"/>
      <c r="E32" s="78"/>
      <c r="F32" s="78"/>
      <c r="G32" s="78"/>
      <c r="H32" s="78"/>
      <c r="I32" s="78"/>
      <c r="J32" s="78"/>
      <c r="K32" s="78"/>
      <c r="L32" s="78"/>
      <c r="M32" s="78"/>
      <c r="N32" s="78"/>
      <c r="O32" s="78"/>
      <c r="P32" s="78"/>
      <c r="Q32" s="78"/>
      <c r="R32" s="78"/>
      <c r="S32" s="78"/>
    </row>
  </sheetData>
  <mergeCells count="51">
    <mergeCell ref="B8:B12"/>
    <mergeCell ref="C8:G8"/>
    <mergeCell ref="H8:L8"/>
    <mergeCell ref="M8:Q9"/>
    <mergeCell ref="N10:Q10"/>
    <mergeCell ref="K11:K12"/>
    <mergeCell ref="P11:P12"/>
    <mergeCell ref="A3:S3"/>
    <mergeCell ref="A4:S4"/>
    <mergeCell ref="A5:S5"/>
    <mergeCell ref="A7:M7"/>
    <mergeCell ref="Q7:R7"/>
    <mergeCell ref="T10:U10"/>
    <mergeCell ref="D11:D12"/>
    <mergeCell ref="E11:E12"/>
    <mergeCell ref="F11:F12"/>
    <mergeCell ref="G11:G12"/>
    <mergeCell ref="I11:I12"/>
    <mergeCell ref="J11:J12"/>
    <mergeCell ref="L11:L12"/>
    <mergeCell ref="N11:N12"/>
    <mergeCell ref="R8:R12"/>
    <mergeCell ref="S8:S12"/>
    <mergeCell ref="T8:U9"/>
    <mergeCell ref="C9:G9"/>
    <mergeCell ref="H9:L9"/>
    <mergeCell ref="C10:C12"/>
    <mergeCell ref="D10:G10"/>
    <mergeCell ref="A25:S25"/>
    <mergeCell ref="O11:O12"/>
    <mergeCell ref="Q11:Q12"/>
    <mergeCell ref="T11:U12"/>
    <mergeCell ref="T13:U13"/>
    <mergeCell ref="A14:S14"/>
    <mergeCell ref="T15:U15"/>
    <mergeCell ref="A17:B17"/>
    <mergeCell ref="A18:B18"/>
    <mergeCell ref="T18:U18"/>
    <mergeCell ref="A21:H21"/>
    <mergeCell ref="C22:F22"/>
    <mergeCell ref="H10:H12"/>
    <mergeCell ref="I10:L10"/>
    <mergeCell ref="M10:M12"/>
    <mergeCell ref="A8:A12"/>
    <mergeCell ref="A32:S32"/>
    <mergeCell ref="A26:S26"/>
    <mergeCell ref="A27:S27"/>
    <mergeCell ref="A28:S28"/>
    <mergeCell ref="A29:S29"/>
    <mergeCell ref="A30:S30"/>
    <mergeCell ref="A31:S31"/>
  </mergeCells>
  <pageMargins left="0.7" right="0.7" top="0.75" bottom="0.75" header="0.3" footer="0.3"/>
  <pageSetup paperSize="9" scale="46"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U31"/>
  <sheetViews>
    <sheetView zoomScale="80" zoomScaleNormal="80" workbookViewId="0">
      <selection sqref="A1:S32"/>
    </sheetView>
  </sheetViews>
  <sheetFormatPr defaultRowHeight="15" x14ac:dyDescent="0.25"/>
  <cols>
    <col min="1" max="1" width="34.28515625" customWidth="1"/>
    <col min="2" max="2" width="16.5703125" customWidth="1"/>
    <col min="3" max="3" width="10.7109375" bestFit="1" customWidth="1"/>
    <col min="4" max="4" width="10.140625" bestFit="1" customWidth="1"/>
    <col min="5" max="5" width="12.140625" customWidth="1"/>
    <col min="6" max="6" width="9.28515625" bestFit="1" customWidth="1"/>
    <col min="7" max="7" width="10.42578125" customWidth="1"/>
    <col min="8" max="8" width="11.42578125" customWidth="1"/>
    <col min="9" max="10" width="10.7109375" customWidth="1"/>
    <col min="11" max="11" width="10.42578125" customWidth="1"/>
    <col min="12" max="12" width="10.7109375" customWidth="1"/>
    <col min="13" max="15" width="10" customWidth="1"/>
    <col min="16" max="16" width="10.42578125" customWidth="1"/>
    <col min="17" max="17" width="10" customWidth="1"/>
    <col min="18" max="18" width="35.5703125" customWidth="1"/>
    <col min="19" max="19" width="14.42578125" customWidth="1"/>
  </cols>
  <sheetData>
    <row r="3" spans="1:21" ht="15.75" x14ac:dyDescent="0.25">
      <c r="A3" s="79" t="s">
        <v>0</v>
      </c>
      <c r="B3" s="79"/>
      <c r="C3" s="79"/>
      <c r="D3" s="79"/>
      <c r="E3" s="79"/>
      <c r="F3" s="79"/>
      <c r="G3" s="79"/>
      <c r="H3" s="79"/>
      <c r="I3" s="79"/>
      <c r="J3" s="79"/>
      <c r="K3" s="79"/>
      <c r="L3" s="79"/>
      <c r="M3" s="79"/>
      <c r="N3" s="79"/>
      <c r="O3" s="79"/>
      <c r="P3" s="79"/>
      <c r="Q3" s="79"/>
      <c r="R3" s="79"/>
      <c r="S3" s="79"/>
    </row>
    <row r="4" spans="1:21" ht="20.25" customHeight="1" x14ac:dyDescent="0.25">
      <c r="A4" s="87" t="s">
        <v>69</v>
      </c>
      <c r="B4" s="79"/>
      <c r="C4" s="79"/>
      <c r="D4" s="79"/>
      <c r="E4" s="79"/>
      <c r="F4" s="79"/>
      <c r="G4" s="79"/>
      <c r="H4" s="79"/>
      <c r="I4" s="79"/>
      <c r="J4" s="79"/>
      <c r="K4" s="79"/>
      <c r="L4" s="79"/>
      <c r="M4" s="79"/>
      <c r="N4" s="79"/>
      <c r="O4" s="79"/>
      <c r="P4" s="79"/>
      <c r="Q4" s="79"/>
      <c r="R4" s="79"/>
      <c r="S4" s="79"/>
    </row>
    <row r="5" spans="1:21" ht="24" customHeight="1" x14ac:dyDescent="0.25">
      <c r="A5" s="80" t="s">
        <v>93</v>
      </c>
      <c r="B5" s="80"/>
      <c r="C5" s="80"/>
      <c r="D5" s="80"/>
      <c r="E5" s="80"/>
      <c r="F5" s="80"/>
      <c r="G5" s="80"/>
      <c r="H5" s="80"/>
      <c r="I5" s="80"/>
      <c r="J5" s="80"/>
      <c r="K5" s="80"/>
      <c r="L5" s="80"/>
      <c r="M5" s="80"/>
      <c r="N5" s="80"/>
      <c r="O5" s="80"/>
      <c r="P5" s="80"/>
      <c r="Q5" s="80"/>
      <c r="R5" s="80"/>
      <c r="S5" s="80"/>
    </row>
    <row r="6" spans="1:21" ht="15.75" x14ac:dyDescent="0.25">
      <c r="A6" s="1"/>
    </row>
    <row r="7" spans="1:21" ht="15.75" x14ac:dyDescent="0.25">
      <c r="A7" s="83" t="s">
        <v>1</v>
      </c>
      <c r="B7" s="83"/>
      <c r="C7" s="83"/>
      <c r="D7" s="83"/>
      <c r="E7" s="83"/>
      <c r="F7" s="83"/>
      <c r="G7" s="83"/>
      <c r="H7" s="83"/>
      <c r="I7" s="83"/>
      <c r="J7" s="83"/>
      <c r="K7" s="83"/>
      <c r="L7" s="83"/>
      <c r="M7" s="83"/>
      <c r="N7" s="39"/>
      <c r="O7" s="39"/>
      <c r="P7" s="39"/>
      <c r="Q7" s="83"/>
      <c r="R7" s="83"/>
      <c r="S7" s="39"/>
      <c r="T7" s="5"/>
      <c r="U7" s="5"/>
    </row>
    <row r="8" spans="1:21" ht="21" customHeight="1" x14ac:dyDescent="0.25">
      <c r="A8" s="72" t="s">
        <v>2</v>
      </c>
      <c r="B8" s="72" t="s">
        <v>3</v>
      </c>
      <c r="C8" s="72" t="s">
        <v>4</v>
      </c>
      <c r="D8" s="72"/>
      <c r="E8" s="72"/>
      <c r="F8" s="72"/>
      <c r="G8" s="72"/>
      <c r="H8" s="72" t="s">
        <v>4</v>
      </c>
      <c r="I8" s="72"/>
      <c r="J8" s="72"/>
      <c r="K8" s="72"/>
      <c r="L8" s="72"/>
      <c r="M8" s="72" t="s">
        <v>5</v>
      </c>
      <c r="N8" s="72"/>
      <c r="O8" s="72"/>
      <c r="P8" s="72"/>
      <c r="Q8" s="72"/>
      <c r="R8" s="72" t="s">
        <v>6</v>
      </c>
      <c r="S8" s="72" t="s">
        <v>7</v>
      </c>
      <c r="T8" s="64"/>
      <c r="U8" s="65"/>
    </row>
    <row r="9" spans="1:21" ht="15.75" x14ac:dyDescent="0.25">
      <c r="A9" s="72"/>
      <c r="B9" s="72"/>
      <c r="C9" s="72" t="s">
        <v>81</v>
      </c>
      <c r="D9" s="72"/>
      <c r="E9" s="72"/>
      <c r="F9" s="72"/>
      <c r="G9" s="72"/>
      <c r="H9" s="72" t="s">
        <v>112</v>
      </c>
      <c r="I9" s="72"/>
      <c r="J9" s="72"/>
      <c r="K9" s="72"/>
      <c r="L9" s="72"/>
      <c r="M9" s="72"/>
      <c r="N9" s="72"/>
      <c r="O9" s="72"/>
      <c r="P9" s="72"/>
      <c r="Q9" s="72"/>
      <c r="R9" s="72"/>
      <c r="S9" s="72"/>
      <c r="T9" s="64"/>
      <c r="U9" s="65"/>
    </row>
    <row r="10" spans="1:21" ht="18.75" x14ac:dyDescent="0.3">
      <c r="A10" s="72"/>
      <c r="B10" s="72"/>
      <c r="C10" s="84" t="s">
        <v>8</v>
      </c>
      <c r="D10" s="72" t="s">
        <v>9</v>
      </c>
      <c r="E10" s="72"/>
      <c r="F10" s="72"/>
      <c r="G10" s="72"/>
      <c r="H10" s="84" t="s">
        <v>8</v>
      </c>
      <c r="I10" s="72" t="s">
        <v>9</v>
      </c>
      <c r="J10" s="72"/>
      <c r="K10" s="73"/>
      <c r="L10" s="72"/>
      <c r="M10" s="84" t="s">
        <v>8</v>
      </c>
      <c r="N10" s="72" t="s">
        <v>9</v>
      </c>
      <c r="O10" s="72"/>
      <c r="P10" s="72"/>
      <c r="Q10" s="72"/>
      <c r="R10" s="72"/>
      <c r="S10" s="72"/>
      <c r="T10" s="64"/>
      <c r="U10" s="65"/>
    </row>
    <row r="11" spans="1:21" ht="15.75" customHeight="1" x14ac:dyDescent="0.25">
      <c r="A11" s="72"/>
      <c r="B11" s="72"/>
      <c r="C11" s="85"/>
      <c r="D11" s="72" t="s">
        <v>10</v>
      </c>
      <c r="E11" s="72" t="s">
        <v>11</v>
      </c>
      <c r="F11" s="72" t="s">
        <v>12</v>
      </c>
      <c r="G11" s="72" t="s">
        <v>13</v>
      </c>
      <c r="H11" s="85"/>
      <c r="I11" s="72" t="s">
        <v>10</v>
      </c>
      <c r="J11" s="90" t="s">
        <v>11</v>
      </c>
      <c r="K11" s="72" t="s">
        <v>12</v>
      </c>
      <c r="L11" s="91" t="s">
        <v>13</v>
      </c>
      <c r="M11" s="85"/>
      <c r="N11" s="72" t="s">
        <v>10</v>
      </c>
      <c r="O11" s="72" t="s">
        <v>11</v>
      </c>
      <c r="P11" s="72" t="s">
        <v>12</v>
      </c>
      <c r="Q11" s="72" t="s">
        <v>13</v>
      </c>
      <c r="R11" s="72"/>
      <c r="S11" s="72"/>
      <c r="T11" s="64"/>
      <c r="U11" s="65"/>
    </row>
    <row r="12" spans="1:21" ht="36.75" customHeight="1" x14ac:dyDescent="0.25">
      <c r="A12" s="72"/>
      <c r="B12" s="72"/>
      <c r="C12" s="86"/>
      <c r="D12" s="72"/>
      <c r="E12" s="72"/>
      <c r="F12" s="72"/>
      <c r="G12" s="72"/>
      <c r="H12" s="86"/>
      <c r="I12" s="72"/>
      <c r="J12" s="90"/>
      <c r="K12" s="72"/>
      <c r="L12" s="91"/>
      <c r="M12" s="86"/>
      <c r="N12" s="72"/>
      <c r="O12" s="72"/>
      <c r="P12" s="72"/>
      <c r="Q12" s="72"/>
      <c r="R12" s="72"/>
      <c r="S12" s="72"/>
      <c r="T12" s="64"/>
      <c r="U12" s="65"/>
    </row>
    <row r="13" spans="1:21" ht="18.75" x14ac:dyDescent="0.3">
      <c r="A13" s="9">
        <v>1</v>
      </c>
      <c r="B13" s="9">
        <v>2</v>
      </c>
      <c r="C13" s="9">
        <v>3</v>
      </c>
      <c r="D13" s="9">
        <v>4</v>
      </c>
      <c r="E13" s="9">
        <v>5</v>
      </c>
      <c r="F13" s="9">
        <v>6</v>
      </c>
      <c r="G13" s="9">
        <v>7</v>
      </c>
      <c r="H13" s="9">
        <v>8</v>
      </c>
      <c r="I13" s="9">
        <v>9</v>
      </c>
      <c r="J13" s="9">
        <v>10</v>
      </c>
      <c r="K13" s="9">
        <v>11</v>
      </c>
      <c r="L13" s="9">
        <v>12</v>
      </c>
      <c r="M13" s="9">
        <v>13</v>
      </c>
      <c r="N13" s="9">
        <v>14</v>
      </c>
      <c r="O13" s="9">
        <v>15</v>
      </c>
      <c r="P13" s="9">
        <v>16</v>
      </c>
      <c r="Q13" s="9">
        <v>17</v>
      </c>
      <c r="R13" s="9">
        <v>18</v>
      </c>
      <c r="S13" s="9">
        <v>19</v>
      </c>
      <c r="T13" s="64"/>
      <c r="U13" s="65"/>
    </row>
    <row r="14" spans="1:21" ht="18.75" x14ac:dyDescent="0.3">
      <c r="A14" s="68" t="s">
        <v>70</v>
      </c>
      <c r="B14" s="68"/>
      <c r="C14" s="68"/>
      <c r="D14" s="68"/>
      <c r="E14" s="68"/>
      <c r="F14" s="68"/>
      <c r="G14" s="68"/>
      <c r="H14" s="68"/>
      <c r="I14" s="68"/>
      <c r="J14" s="68"/>
      <c r="K14" s="68"/>
      <c r="L14" s="68"/>
      <c r="M14" s="68"/>
      <c r="N14" s="68"/>
      <c r="O14" s="68"/>
      <c r="P14" s="68"/>
      <c r="Q14" s="68"/>
      <c r="R14" s="68"/>
      <c r="S14" s="68"/>
      <c r="T14" s="36"/>
      <c r="U14" s="37"/>
    </row>
    <row r="15" spans="1:21" ht="45" x14ac:dyDescent="0.3">
      <c r="A15" s="30" t="s">
        <v>71</v>
      </c>
      <c r="B15" s="18"/>
      <c r="C15" s="49">
        <v>1</v>
      </c>
      <c r="D15" s="50"/>
      <c r="E15" s="51"/>
      <c r="F15" s="49">
        <f>C15</f>
        <v>1</v>
      </c>
      <c r="G15" s="51"/>
      <c r="H15" s="49">
        <v>1</v>
      </c>
      <c r="I15" s="50"/>
      <c r="J15" s="50"/>
      <c r="K15" s="49">
        <v>1</v>
      </c>
      <c r="L15" s="50"/>
      <c r="M15" s="49">
        <v>0.99</v>
      </c>
      <c r="N15" s="50"/>
      <c r="O15" s="50"/>
      <c r="P15" s="49">
        <f>M15</f>
        <v>0.99</v>
      </c>
      <c r="Q15" s="50"/>
      <c r="R15" s="18" t="s">
        <v>80</v>
      </c>
      <c r="S15" s="47">
        <f>M15*100/C15</f>
        <v>99</v>
      </c>
      <c r="T15" s="64"/>
      <c r="U15" s="65"/>
    </row>
    <row r="16" spans="1:21" ht="20.25" customHeight="1" x14ac:dyDescent="0.3">
      <c r="A16" s="66" t="s">
        <v>31</v>
      </c>
      <c r="B16" s="67"/>
      <c r="C16" s="51">
        <f t="shared" ref="C16:Q16" si="0">SUM(C15:C15)</f>
        <v>1</v>
      </c>
      <c r="D16" s="51">
        <f t="shared" si="0"/>
        <v>0</v>
      </c>
      <c r="E16" s="51">
        <f t="shared" si="0"/>
        <v>0</v>
      </c>
      <c r="F16" s="51">
        <f t="shared" si="0"/>
        <v>1</v>
      </c>
      <c r="G16" s="51">
        <f t="shared" si="0"/>
        <v>0</v>
      </c>
      <c r="H16" s="51">
        <f t="shared" si="0"/>
        <v>1</v>
      </c>
      <c r="I16" s="51">
        <f t="shared" si="0"/>
        <v>0</v>
      </c>
      <c r="J16" s="51">
        <f t="shared" si="0"/>
        <v>0</v>
      </c>
      <c r="K16" s="51">
        <f t="shared" si="0"/>
        <v>1</v>
      </c>
      <c r="L16" s="51">
        <f t="shared" si="0"/>
        <v>0</v>
      </c>
      <c r="M16" s="51">
        <f t="shared" si="0"/>
        <v>0.99</v>
      </c>
      <c r="N16" s="51">
        <f t="shared" si="0"/>
        <v>0</v>
      </c>
      <c r="O16" s="51">
        <f t="shared" si="0"/>
        <v>0</v>
      </c>
      <c r="P16" s="51">
        <f t="shared" si="0"/>
        <v>0.99</v>
      </c>
      <c r="Q16" s="51">
        <f t="shared" si="0"/>
        <v>0</v>
      </c>
      <c r="R16" s="38"/>
      <c r="S16" s="38"/>
      <c r="T16" s="36"/>
      <c r="U16" s="37"/>
    </row>
    <row r="17" spans="1:21" ht="31.5" customHeight="1" x14ac:dyDescent="0.3">
      <c r="A17" s="76" t="s">
        <v>14</v>
      </c>
      <c r="B17" s="77"/>
      <c r="C17" s="53">
        <f>C16</f>
        <v>1</v>
      </c>
      <c r="D17" s="53">
        <f t="shared" ref="D17:Q17" si="1">D16</f>
        <v>0</v>
      </c>
      <c r="E17" s="53">
        <f t="shared" si="1"/>
        <v>0</v>
      </c>
      <c r="F17" s="53">
        <f t="shared" si="1"/>
        <v>1</v>
      </c>
      <c r="G17" s="53">
        <f t="shared" si="1"/>
        <v>0</v>
      </c>
      <c r="H17" s="53">
        <f t="shared" si="1"/>
        <v>1</v>
      </c>
      <c r="I17" s="53">
        <f t="shared" si="1"/>
        <v>0</v>
      </c>
      <c r="J17" s="53">
        <f t="shared" si="1"/>
        <v>0</v>
      </c>
      <c r="K17" s="53">
        <f t="shared" si="1"/>
        <v>1</v>
      </c>
      <c r="L17" s="53">
        <f t="shared" si="1"/>
        <v>0</v>
      </c>
      <c r="M17" s="53">
        <f t="shared" si="1"/>
        <v>0.99</v>
      </c>
      <c r="N17" s="53">
        <f t="shared" si="1"/>
        <v>0</v>
      </c>
      <c r="O17" s="53">
        <f t="shared" si="1"/>
        <v>0</v>
      </c>
      <c r="P17" s="53">
        <f t="shared" si="1"/>
        <v>0.99</v>
      </c>
      <c r="Q17" s="53">
        <f t="shared" si="1"/>
        <v>0</v>
      </c>
      <c r="R17" s="18"/>
      <c r="S17" s="48">
        <f>M17*100/C17</f>
        <v>99</v>
      </c>
      <c r="T17" s="75"/>
      <c r="U17" s="64"/>
    </row>
    <row r="18" spans="1:21" x14ac:dyDescent="0.25">
      <c r="A18" s="3"/>
      <c r="B18" s="3"/>
      <c r="C18" s="3"/>
      <c r="D18" s="3"/>
      <c r="E18" s="3"/>
      <c r="F18" s="3"/>
      <c r="G18" s="3"/>
      <c r="H18" s="3"/>
      <c r="I18" s="3"/>
      <c r="J18" s="3"/>
      <c r="K18" s="3"/>
      <c r="L18" s="3"/>
      <c r="M18" s="3"/>
      <c r="N18" s="3"/>
      <c r="O18" s="3"/>
      <c r="P18" s="3"/>
      <c r="Q18" s="3"/>
      <c r="R18" s="3"/>
      <c r="S18" s="3"/>
      <c r="T18" s="3"/>
      <c r="U18" s="3"/>
    </row>
    <row r="19" spans="1:21" ht="15.75" x14ac:dyDescent="0.25">
      <c r="A19" s="1"/>
    </row>
    <row r="20" spans="1:21" ht="15.75" x14ac:dyDescent="0.25">
      <c r="A20" s="81" t="s">
        <v>25</v>
      </c>
      <c r="B20" s="81"/>
      <c r="C20" s="81"/>
      <c r="D20" s="81"/>
      <c r="E20" s="81"/>
      <c r="F20" s="81"/>
      <c r="G20" s="81"/>
      <c r="H20" s="81"/>
    </row>
    <row r="21" spans="1:21" ht="15" customHeight="1" x14ac:dyDescent="0.25">
      <c r="C21" s="81" t="s">
        <v>15</v>
      </c>
      <c r="D21" s="81"/>
      <c r="E21" s="81"/>
      <c r="F21" s="81"/>
    </row>
    <row r="22" spans="1:21" ht="15.75" x14ac:dyDescent="0.25">
      <c r="A22" s="1"/>
    </row>
    <row r="23" spans="1:21" ht="15.75" x14ac:dyDescent="0.25">
      <c r="A23" s="1" t="s">
        <v>16</v>
      </c>
    </row>
    <row r="24" spans="1:21" ht="18.75" customHeight="1" x14ac:dyDescent="0.25">
      <c r="A24" s="82" t="s">
        <v>17</v>
      </c>
      <c r="B24" s="82"/>
      <c r="C24" s="82"/>
      <c r="D24" s="82"/>
      <c r="E24" s="82"/>
      <c r="F24" s="82"/>
      <c r="G24" s="82"/>
      <c r="H24" s="82"/>
      <c r="I24" s="82"/>
      <c r="J24" s="82"/>
      <c r="K24" s="82"/>
      <c r="L24" s="82"/>
      <c r="M24" s="82"/>
      <c r="N24" s="82"/>
      <c r="O24" s="82"/>
      <c r="P24" s="82"/>
      <c r="Q24" s="82"/>
      <c r="R24" s="82"/>
      <c r="S24" s="82"/>
    </row>
    <row r="25" spans="1:21" ht="34.5" customHeight="1" x14ac:dyDescent="0.25">
      <c r="A25" s="78" t="s">
        <v>18</v>
      </c>
      <c r="B25" s="78"/>
      <c r="C25" s="78"/>
      <c r="D25" s="78"/>
      <c r="E25" s="78"/>
      <c r="F25" s="78"/>
      <c r="G25" s="78"/>
      <c r="H25" s="78"/>
      <c r="I25" s="78"/>
      <c r="J25" s="78"/>
      <c r="K25" s="78"/>
      <c r="L25" s="78"/>
      <c r="M25" s="78"/>
      <c r="N25" s="78"/>
      <c r="O25" s="78"/>
      <c r="P25" s="78"/>
      <c r="Q25" s="78"/>
      <c r="R25" s="78"/>
      <c r="S25" s="78"/>
    </row>
    <row r="26" spans="1:21" ht="35.25" customHeight="1" x14ac:dyDescent="0.25">
      <c r="A26" s="78" t="s">
        <v>19</v>
      </c>
      <c r="B26" s="78"/>
      <c r="C26" s="78"/>
      <c r="D26" s="78"/>
      <c r="E26" s="78"/>
      <c r="F26" s="78"/>
      <c r="G26" s="78"/>
      <c r="H26" s="78"/>
      <c r="I26" s="78"/>
      <c r="J26" s="78"/>
      <c r="K26" s="78"/>
      <c r="L26" s="78"/>
      <c r="M26" s="78"/>
      <c r="N26" s="78"/>
      <c r="O26" s="78"/>
      <c r="P26" s="78"/>
      <c r="Q26" s="78"/>
      <c r="R26" s="78"/>
      <c r="S26" s="78"/>
    </row>
    <row r="27" spans="1:21" ht="35.25" customHeight="1" x14ac:dyDescent="0.25">
      <c r="A27" s="78" t="s">
        <v>20</v>
      </c>
      <c r="B27" s="78"/>
      <c r="C27" s="78"/>
      <c r="D27" s="78"/>
      <c r="E27" s="78"/>
      <c r="F27" s="78"/>
      <c r="G27" s="78"/>
      <c r="H27" s="78"/>
      <c r="I27" s="78"/>
      <c r="J27" s="78"/>
      <c r="K27" s="78"/>
      <c r="L27" s="78"/>
      <c r="M27" s="78"/>
      <c r="N27" s="78"/>
      <c r="O27" s="78"/>
      <c r="P27" s="78"/>
      <c r="Q27" s="78"/>
      <c r="R27" s="78"/>
      <c r="S27" s="78"/>
    </row>
    <row r="28" spans="1:21" ht="16.5" customHeight="1" x14ac:dyDescent="0.25">
      <c r="A28" s="78" t="s">
        <v>21</v>
      </c>
      <c r="B28" s="78"/>
      <c r="C28" s="78"/>
      <c r="D28" s="78"/>
      <c r="E28" s="78"/>
      <c r="F28" s="78"/>
      <c r="G28" s="78"/>
      <c r="H28" s="78"/>
      <c r="I28" s="78"/>
      <c r="J28" s="78"/>
      <c r="K28" s="78"/>
      <c r="L28" s="78"/>
      <c r="M28" s="78"/>
      <c r="N28" s="78"/>
      <c r="O28" s="78"/>
      <c r="P28" s="78"/>
      <c r="Q28" s="78"/>
      <c r="R28" s="78"/>
      <c r="S28" s="78"/>
    </row>
    <row r="29" spans="1:21" ht="18.75" customHeight="1" x14ac:dyDescent="0.25">
      <c r="A29" s="78" t="s">
        <v>22</v>
      </c>
      <c r="B29" s="78"/>
      <c r="C29" s="78"/>
      <c r="D29" s="78"/>
      <c r="E29" s="78"/>
      <c r="F29" s="78"/>
      <c r="G29" s="78"/>
      <c r="H29" s="78"/>
      <c r="I29" s="78"/>
      <c r="J29" s="78"/>
      <c r="K29" s="78"/>
      <c r="L29" s="78"/>
      <c r="M29" s="78"/>
      <c r="N29" s="78"/>
      <c r="O29" s="78"/>
      <c r="P29" s="78"/>
      <c r="Q29" s="78"/>
      <c r="R29" s="78"/>
      <c r="S29" s="78"/>
    </row>
    <row r="30" spans="1:21" ht="18" customHeight="1" x14ac:dyDescent="0.25">
      <c r="A30" s="78" t="s">
        <v>23</v>
      </c>
      <c r="B30" s="78"/>
      <c r="C30" s="78"/>
      <c r="D30" s="78"/>
      <c r="E30" s="78"/>
      <c r="F30" s="78"/>
      <c r="G30" s="78"/>
      <c r="H30" s="78"/>
      <c r="I30" s="78"/>
      <c r="J30" s="78"/>
      <c r="K30" s="78"/>
      <c r="L30" s="78"/>
      <c r="M30" s="78"/>
      <c r="N30" s="78"/>
      <c r="O30" s="78"/>
      <c r="P30" s="78"/>
      <c r="Q30" s="78"/>
      <c r="R30" s="78"/>
      <c r="S30" s="78"/>
    </row>
    <row r="31" spans="1:21" ht="18" customHeight="1" x14ac:dyDescent="0.25">
      <c r="A31" s="78" t="s">
        <v>24</v>
      </c>
      <c r="B31" s="78"/>
      <c r="C31" s="78"/>
      <c r="D31" s="78"/>
      <c r="E31" s="78"/>
      <c r="F31" s="78"/>
      <c r="G31" s="78"/>
      <c r="H31" s="78"/>
      <c r="I31" s="78"/>
      <c r="J31" s="78"/>
      <c r="K31" s="78"/>
      <c r="L31" s="78"/>
      <c r="M31" s="78"/>
      <c r="N31" s="78"/>
      <c r="O31" s="78"/>
      <c r="P31" s="78"/>
      <c r="Q31" s="78"/>
      <c r="R31" s="78"/>
      <c r="S31" s="78"/>
    </row>
  </sheetData>
  <mergeCells count="51">
    <mergeCell ref="H8:L8"/>
    <mergeCell ref="M8:Q9"/>
    <mergeCell ref="N10:Q10"/>
    <mergeCell ref="A3:S3"/>
    <mergeCell ref="A4:S4"/>
    <mergeCell ref="A5:S5"/>
    <mergeCell ref="A7:M7"/>
    <mergeCell ref="Q7:R7"/>
    <mergeCell ref="T10:U10"/>
    <mergeCell ref="D11:D12"/>
    <mergeCell ref="E11:E12"/>
    <mergeCell ref="F11:F12"/>
    <mergeCell ref="G11:G12"/>
    <mergeCell ref="I11:I12"/>
    <mergeCell ref="J11:J12"/>
    <mergeCell ref="L11:L12"/>
    <mergeCell ref="N11:N12"/>
    <mergeCell ref="R8:R12"/>
    <mergeCell ref="S8:S12"/>
    <mergeCell ref="T8:U9"/>
    <mergeCell ref="C9:G9"/>
    <mergeCell ref="H9:L9"/>
    <mergeCell ref="C10:C12"/>
    <mergeCell ref="D10:G10"/>
    <mergeCell ref="T17:U17"/>
    <mergeCell ref="A20:H20"/>
    <mergeCell ref="C21:F21"/>
    <mergeCell ref="A24:S24"/>
    <mergeCell ref="O11:O12"/>
    <mergeCell ref="Q11:Q12"/>
    <mergeCell ref="T11:U12"/>
    <mergeCell ref="T13:U13"/>
    <mergeCell ref="A14:S14"/>
    <mergeCell ref="T15:U15"/>
    <mergeCell ref="H10:H12"/>
    <mergeCell ref="I10:L10"/>
    <mergeCell ref="M10:M12"/>
    <mergeCell ref="A8:A12"/>
    <mergeCell ref="B8:B12"/>
    <mergeCell ref="C8:G8"/>
    <mergeCell ref="A31:S31"/>
    <mergeCell ref="P11:P12"/>
    <mergeCell ref="K11:K12"/>
    <mergeCell ref="A25:S25"/>
    <mergeCell ref="A26:S26"/>
    <mergeCell ref="A27:S27"/>
    <mergeCell ref="A28:S28"/>
    <mergeCell ref="A29:S29"/>
    <mergeCell ref="A30:S30"/>
    <mergeCell ref="A16:B16"/>
    <mergeCell ref="A17:B17"/>
  </mergeCells>
  <pageMargins left="0.7" right="0.7" top="0.75" bottom="0.75" header="0.3" footer="0.3"/>
  <pageSetup paperSize="9" scale="47"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6</vt:i4>
      </vt:variant>
    </vt:vector>
  </HeadingPairs>
  <TitlesOfParts>
    <vt:vector size="6" baseType="lpstr">
      <vt:lpstr>Комп. разв</vt:lpstr>
      <vt:lpstr>ФКГС</vt:lpstr>
      <vt:lpstr>Наркомания</vt:lpstr>
      <vt:lpstr>Площадки ТКО</vt:lpstr>
      <vt:lpstr>Произв. труда</vt:lpstr>
      <vt:lpstr>Предприниматели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2025-03-17T08:40:35Z</dcterms:modified>
</cp:coreProperties>
</file>