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535" activeTab="2"/>
  </bookViews>
  <sheets>
    <sheet name="Комп. разв" sheetId="1" r:id="rId1"/>
    <sheet name="ФКГС" sheetId="6" r:id="rId2"/>
    <sheet name="Переселение" sheetId="4" r:id="rId3"/>
    <sheet name="Наркомания" sheetId="5" r:id="rId4"/>
    <sheet name="Площадки ТКО" sheetId="7" r:id="rId5"/>
    <sheet name="Произв. труда" sheetId="8" r:id="rId6"/>
    <sheet name="Предприниматели" sheetId="9" r:id="rId7"/>
  </sheets>
  <calcPr calcId="125725"/>
</workbook>
</file>

<file path=xl/calcChain.xml><?xml version="1.0" encoding="utf-8"?>
<calcChain xmlns="http://schemas.openxmlformats.org/spreadsheetml/2006/main">
  <c r="F28" i="1"/>
  <c r="J47" l="1"/>
  <c r="P15" i="9" l="1"/>
  <c r="K15"/>
  <c r="F15"/>
  <c r="P15" i="8"/>
  <c r="K16"/>
  <c r="K15"/>
  <c r="F16"/>
  <c r="F15"/>
  <c r="P15" i="6"/>
  <c r="K15"/>
  <c r="F15"/>
  <c r="M57" i="1"/>
  <c r="P56"/>
  <c r="P55"/>
  <c r="K56"/>
  <c r="K55"/>
  <c r="F56"/>
  <c r="F55"/>
  <c r="P50"/>
  <c r="P51"/>
  <c r="P52"/>
  <c r="P49"/>
  <c r="F50"/>
  <c r="F51"/>
  <c r="F52"/>
  <c r="F49"/>
  <c r="K50"/>
  <c r="K51"/>
  <c r="K52"/>
  <c r="K49"/>
  <c r="P44" l="1"/>
  <c r="P45"/>
  <c r="P46"/>
  <c r="P43"/>
  <c r="K44"/>
  <c r="K45"/>
  <c r="K46"/>
  <c r="K43"/>
  <c r="F44"/>
  <c r="F45"/>
  <c r="F46"/>
  <c r="F43"/>
  <c r="P35"/>
  <c r="P34"/>
  <c r="K35"/>
  <c r="K34"/>
  <c r="F34"/>
  <c r="K29"/>
  <c r="P29"/>
  <c r="P30"/>
  <c r="P31"/>
  <c r="P28"/>
  <c r="K30"/>
  <c r="K31"/>
  <c r="K28"/>
  <c r="F29"/>
  <c r="F30"/>
  <c r="F31"/>
  <c r="P16" l="1"/>
  <c r="P17"/>
  <c r="P15"/>
  <c r="K16"/>
  <c r="K17"/>
  <c r="K15"/>
  <c r="D57" l="1"/>
  <c r="E57"/>
  <c r="F57"/>
  <c r="G57"/>
  <c r="H57"/>
  <c r="I57"/>
  <c r="J57"/>
  <c r="K57"/>
  <c r="L57"/>
  <c r="N57"/>
  <c r="O57"/>
  <c r="P57"/>
  <c r="Q57"/>
  <c r="C57"/>
  <c r="S55"/>
  <c r="H32"/>
  <c r="I32"/>
  <c r="J32"/>
  <c r="Q16" i="7"/>
  <c r="P16"/>
  <c r="O16"/>
  <c r="N16"/>
  <c r="M16"/>
  <c r="L16"/>
  <c r="K16"/>
  <c r="J16"/>
  <c r="I16"/>
  <c r="H16"/>
  <c r="G16"/>
  <c r="G20" s="1"/>
  <c r="F16"/>
  <c r="F20" s="1"/>
  <c r="E16"/>
  <c r="E20" s="1"/>
  <c r="D16"/>
  <c r="D20" s="1"/>
  <c r="C16"/>
  <c r="C20" s="1"/>
  <c r="S15"/>
  <c r="D64" i="1"/>
  <c r="E64"/>
  <c r="F64"/>
  <c r="G64"/>
  <c r="H64"/>
  <c r="I64"/>
  <c r="J64"/>
  <c r="K64"/>
  <c r="L64"/>
  <c r="M64"/>
  <c r="N64"/>
  <c r="O64"/>
  <c r="P64"/>
  <c r="Q64"/>
  <c r="C64"/>
  <c r="S63"/>
  <c r="S62"/>
  <c r="S56"/>
  <c r="D32"/>
  <c r="E32"/>
  <c r="G32"/>
  <c r="K32"/>
  <c r="L32"/>
  <c r="M32"/>
  <c r="N32"/>
  <c r="O32"/>
  <c r="P32"/>
  <c r="Q32"/>
  <c r="C32"/>
  <c r="S31"/>
  <c r="M21"/>
  <c r="Q16" i="9"/>
  <c r="Q17" s="1"/>
  <c r="P16"/>
  <c r="P17" s="1"/>
  <c r="O16"/>
  <c r="O17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6"/>
  <c r="E17" s="1"/>
  <c r="D16"/>
  <c r="D17" s="1"/>
  <c r="C16"/>
  <c r="C17" s="1"/>
  <c r="S15"/>
  <c r="D17" i="8"/>
  <c r="D18" s="1"/>
  <c r="E17"/>
  <c r="E18" s="1"/>
  <c r="F17"/>
  <c r="F18" s="1"/>
  <c r="G17"/>
  <c r="G18" s="1"/>
  <c r="H17"/>
  <c r="H18" s="1"/>
  <c r="I17"/>
  <c r="I18" s="1"/>
  <c r="J17"/>
  <c r="J18" s="1"/>
  <c r="K17"/>
  <c r="K18" s="1"/>
  <c r="L17"/>
  <c r="L18" s="1"/>
  <c r="M17"/>
  <c r="M18" s="1"/>
  <c r="N17"/>
  <c r="N18" s="1"/>
  <c r="O17"/>
  <c r="O18" s="1"/>
  <c r="P17"/>
  <c r="P18" s="1"/>
  <c r="Q17"/>
  <c r="Q18" s="1"/>
  <c r="C17"/>
  <c r="C18" s="1"/>
  <c r="S16"/>
  <c r="S15"/>
  <c r="Q19" i="7"/>
  <c r="P19"/>
  <c r="P20" s="1"/>
  <c r="O19"/>
  <c r="N19"/>
  <c r="M19"/>
  <c r="M20" s="1"/>
  <c r="L19"/>
  <c r="K19"/>
  <c r="J19"/>
  <c r="J20" s="1"/>
  <c r="I19"/>
  <c r="I20" s="1"/>
  <c r="H19"/>
  <c r="H20" s="1"/>
  <c r="G19"/>
  <c r="F19"/>
  <c r="E19"/>
  <c r="D19"/>
  <c r="C19"/>
  <c r="S18"/>
  <c r="D21" i="1"/>
  <c r="E21"/>
  <c r="F21"/>
  <c r="G21"/>
  <c r="H21"/>
  <c r="I21"/>
  <c r="J21"/>
  <c r="K21"/>
  <c r="L21"/>
  <c r="N21"/>
  <c r="O21"/>
  <c r="P21"/>
  <c r="Q21"/>
  <c r="C21"/>
  <c r="D60"/>
  <c r="E60"/>
  <c r="F60"/>
  <c r="G60"/>
  <c r="H60"/>
  <c r="I60"/>
  <c r="J60"/>
  <c r="K60"/>
  <c r="L60"/>
  <c r="M60"/>
  <c r="N60"/>
  <c r="O60"/>
  <c r="P60"/>
  <c r="Q60"/>
  <c r="C60"/>
  <c r="L20" i="7" l="1"/>
  <c r="Q20"/>
  <c r="N20"/>
  <c r="K20"/>
  <c r="O20"/>
  <c r="S17" i="9"/>
  <c r="S18" i="8"/>
  <c r="S20" i="7"/>
  <c r="S59" i="1"/>
  <c r="D53"/>
  <c r="E53"/>
  <c r="F53"/>
  <c r="G53"/>
  <c r="H53"/>
  <c r="I53"/>
  <c r="J53"/>
  <c r="K53"/>
  <c r="L53"/>
  <c r="M53"/>
  <c r="N53"/>
  <c r="O53"/>
  <c r="P53"/>
  <c r="Q53"/>
  <c r="C53"/>
  <c r="D47"/>
  <c r="E47"/>
  <c r="F47"/>
  <c r="G47"/>
  <c r="H47"/>
  <c r="I47"/>
  <c r="K47"/>
  <c r="L47"/>
  <c r="M47"/>
  <c r="N47"/>
  <c r="O47"/>
  <c r="P47"/>
  <c r="Q47"/>
  <c r="C47"/>
  <c r="S45"/>
  <c r="D41"/>
  <c r="E41"/>
  <c r="F41"/>
  <c r="G41"/>
  <c r="H41"/>
  <c r="I41"/>
  <c r="J41"/>
  <c r="K41"/>
  <c r="L41"/>
  <c r="M41"/>
  <c r="N41"/>
  <c r="O41"/>
  <c r="P41"/>
  <c r="Q41"/>
  <c r="C41"/>
  <c r="S40"/>
  <c r="S39"/>
  <c r="S38"/>
  <c r="D36"/>
  <c r="E36"/>
  <c r="F36"/>
  <c r="G36"/>
  <c r="H36"/>
  <c r="I36"/>
  <c r="J36"/>
  <c r="K36"/>
  <c r="L36"/>
  <c r="M36"/>
  <c r="N36"/>
  <c r="O36"/>
  <c r="P36"/>
  <c r="Q36"/>
  <c r="C36"/>
  <c r="S34"/>
  <c r="S35"/>
  <c r="F32" l="1"/>
  <c r="C18"/>
  <c r="Q18"/>
  <c r="P18"/>
  <c r="O18"/>
  <c r="N18"/>
  <c r="M18"/>
  <c r="L18"/>
  <c r="K18"/>
  <c r="J18"/>
  <c r="I18"/>
  <c r="H18"/>
  <c r="G18"/>
  <c r="E18"/>
  <c r="D18"/>
  <c r="C26"/>
  <c r="F17"/>
  <c r="F15"/>
  <c r="F16"/>
  <c r="S15"/>
  <c r="Q16" i="6"/>
  <c r="Q17" s="1"/>
  <c r="P16"/>
  <c r="P17" s="1"/>
  <c r="O16"/>
  <c r="O17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6"/>
  <c r="E17" s="1"/>
  <c r="D16"/>
  <c r="D17" s="1"/>
  <c r="C16"/>
  <c r="C17" s="1"/>
  <c r="S15"/>
  <c r="Q16" i="5"/>
  <c r="Q17" s="1"/>
  <c r="P16"/>
  <c r="P17" s="1"/>
  <c r="O16"/>
  <c r="O17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6"/>
  <c r="E17" s="1"/>
  <c r="D16"/>
  <c r="D17" s="1"/>
  <c r="C16"/>
  <c r="C17" s="1"/>
  <c r="S15"/>
  <c r="D16" i="4"/>
  <c r="D17" s="1"/>
  <c r="E16"/>
  <c r="E17" s="1"/>
  <c r="F16"/>
  <c r="F17" s="1"/>
  <c r="G16"/>
  <c r="G17" s="1"/>
  <c r="H16"/>
  <c r="H17" s="1"/>
  <c r="I16"/>
  <c r="I17" s="1"/>
  <c r="J16"/>
  <c r="J17" s="1"/>
  <c r="K16"/>
  <c r="K17" s="1"/>
  <c r="L16"/>
  <c r="L17" s="1"/>
  <c r="M16"/>
  <c r="M17" s="1"/>
  <c r="N16"/>
  <c r="N17" s="1"/>
  <c r="O16"/>
  <c r="O17" s="1"/>
  <c r="P16"/>
  <c r="P17" s="1"/>
  <c r="Q16"/>
  <c r="Q17" s="1"/>
  <c r="C16"/>
  <c r="C17" s="1"/>
  <c r="S15"/>
  <c r="S50" i="1"/>
  <c r="S52"/>
  <c r="S51"/>
  <c r="S49"/>
  <c r="S46"/>
  <c r="S44"/>
  <c r="S43"/>
  <c r="S30"/>
  <c r="S29"/>
  <c r="S28"/>
  <c r="S24"/>
  <c r="S25"/>
  <c r="S23"/>
  <c r="S20"/>
  <c r="S17"/>
  <c r="S16"/>
  <c r="D26"/>
  <c r="E26"/>
  <c r="E65" s="1"/>
  <c r="F26"/>
  <c r="G26"/>
  <c r="H26"/>
  <c r="I26"/>
  <c r="J26"/>
  <c r="K26"/>
  <c r="L26"/>
  <c r="M26"/>
  <c r="N26"/>
  <c r="N65" s="1"/>
  <c r="O26"/>
  <c r="P26"/>
  <c r="Q26"/>
  <c r="L65" l="1"/>
  <c r="O65"/>
  <c r="J65"/>
  <c r="I65"/>
  <c r="D65"/>
  <c r="Q65"/>
  <c r="S17" i="5"/>
  <c r="G65" i="1"/>
  <c r="K65"/>
  <c r="M65"/>
  <c r="C65"/>
  <c r="P65"/>
  <c r="H65"/>
  <c r="S17" i="6"/>
  <c r="F18" i="1"/>
  <c r="F65" s="1"/>
  <c r="S65" l="1"/>
  <c r="S17" i="4"/>
</calcChain>
</file>

<file path=xl/sharedStrings.xml><?xml version="1.0" encoding="utf-8"?>
<sst xmlns="http://schemas.openxmlformats.org/spreadsheetml/2006/main" count="427" uniqueCount="109">
  <si>
    <t>Отчет</t>
  </si>
  <si>
    <t>(тыс.руб.)</t>
  </si>
  <si>
    <t>Наименование подпрограммы/мероприятий программы (подпрограммы)</t>
  </si>
  <si>
    <t>Соисполнитель/участник мероприятия</t>
  </si>
  <si>
    <t>Объем финансирования</t>
  </si>
  <si>
    <t>Выполнено на отчетную дату (нарастающим итогом), тыс. руб.</t>
  </si>
  <si>
    <t>Результат выполнения / причины не выполнения</t>
  </si>
  <si>
    <t>Исполнение, %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</si>
  <si>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</si>
  <si>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</si>
  <si>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</si>
  <si>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</si>
  <si>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</si>
  <si>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Мест</t>
  </si>
  <si>
    <t>ный бюджет</t>
  </si>
  <si>
    <t>Прочие</t>
  </si>
  <si>
    <t>Итого по программе</t>
  </si>
  <si>
    <t>подпись</t>
  </si>
  <si>
    <t>Примечание.</t>
  </si>
  <si>
    <t>1. В разделе «Прочие» (графы 7, 12,17) указываются внебюджетные средства.</t>
  </si>
  <si>
    <t>2. В графе 18 мероприятие считается выполненным, если выполнение (графа 13) составляет не менее 95% от планируемого объема финансового обеспечения (графа 3) (за исключением экономии по результатам конкурсных процедур) и достигнуто не менее 95% запланированных результатов мероприятия. В этом случае в графе 18 указывается "мероприятие выполнено".</t>
  </si>
  <si>
    <t>В случае, если выполнение (графа 13) по мероприятию составляет менее 95% от запланированного (графа 3) в связи с экономией по результатам проведения конкурсных процедур и достигнуто не менее 95% запланированных результатов мероприятия, мероприятие также считается выполненным, при этом в графе 18 указывается "мероприятие выполнено, экономия составила ___________ (указывается сумма экономии в тыс. рублей)".</t>
  </si>
  <si>
    <t>3. В графах 9, 10,12 (Фактическое финансирование) указывается объем средств, перечисленных из соответствующего источника. В графе 11 указывается сумма денежных средств местного бюджета в соответствии с решением о бюджете муниципального образования на соответствующую дату.</t>
  </si>
  <si>
    <t>4. В графах 3-7 указывается объем средств, предусмотренных муниципальной программой по состоянию на дату отчета.</t>
  </si>
  <si>
    <t>5. В графах 13-17 (выполнено) указывается стоимость приобретенных товаров, выполненных работ, оказанных услуг (в соответствии с платежными документами на перечисление денежных средств) по состоянию на дату отчета.</t>
  </si>
  <si>
    <t>6. В графе 19 указывается процентное соотношение (гр. 13/гр.3). В случае, если значение графы 3 равно нулю, то в графе 19 указывается процентное соотношение (гр. 8/гр. 13)</t>
  </si>
  <si>
    <t>7. В случае, если показатели граф 3-7 не соответствуют показателям граф 8-12 в графе 18 указывается причина расхождения (несоответсвия).</t>
  </si>
  <si>
    <t>Исполнитель ____________________________ /ФИО/</t>
  </si>
  <si>
    <t>о реализации мероприятий муниципальной программы "Комплексное развитие территории Скребловского сельского поселения"</t>
  </si>
  <si>
    <t>Расходы на проектно-изыскательские работы и строительство газопровода</t>
  </si>
  <si>
    <t>Расходы на мероприятия по подготовке объектов теплоснабжения к отопительному сезону на территории поселения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</si>
  <si>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</si>
  <si>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Расходы на мероприятия по учету и обслуживанию уличного освещения поселения</t>
  </si>
  <si>
    <t>Итого по мероприятию</t>
  </si>
  <si>
    <t>Расходы на организацию и содержание мест захоронения</t>
  </si>
  <si>
    <t>Расходы на прочие мероприятия по благоустройству поселений</t>
  </si>
  <si>
    <t>Расходы на организацию вывоза несанкционированных свалок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</si>
  <si>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</si>
  <si>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</si>
  <si>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Расходы на поддержку развития общественной инфраструктуры муниципального значения</t>
  </si>
  <si>
    <t>Расходы на мероприятия по обслуживанию и содержанию автомобильных дорог местного значения</t>
  </si>
  <si>
    <t>Расходы на проведение инвентаризации и оформление технических и кадастровых паспортов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</si>
  <si>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</si>
  <si>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мероприятия, направленные на повышение безопасности дорожного движения</t>
  </si>
  <si>
    <t>Расходы на мероприятия по предупреждению и ликвидации последствий чрезвычайных ситуаций и стихийных бедствий</t>
  </si>
  <si>
    <t>Расходы на мероприятия по укреплению пожарной безопасности на территории поселений</t>
  </si>
  <si>
    <t>Расходы на мероприятия по предупреждению терроризма и экстремизма</t>
  </si>
  <si>
    <t>Расходы на осуществление мероприятий по обеспечению безопасности людей на водных объектах</t>
  </si>
  <si>
    <t>Расходы на реализацию областного закона от 28.12.2018 г.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</si>
  <si>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Расходы на реализацию областного закона Ленинградской области от «15»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</si>
  <si>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Расходы на содержание муниципальных казенных учреждений культуры</t>
  </si>
  <si>
    <t>СКЦ "Лидер"</t>
  </si>
  <si>
    <t>Расходы на содержание муниципальных казенных библиотек</t>
  </si>
  <si>
    <t>Расходы на организацию и  проведение культурно-массовых мероприятий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</si>
  <si>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</si>
  <si>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План на 2022 год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</si>
  <si>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</si>
  <si>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</si>
  <si>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"Поддержание устойчивой работы и развитие коммунальной и инженерной инфраструктуры"</t>
  </si>
  <si>
    <t xml:space="preserve">Комплекс процессных мероприятий по благоустройству </t>
  </si>
  <si>
    <t>Комплекс процессных мероприятий «Реализация функций в сфере обращения с отходами»</t>
  </si>
  <si>
    <t>Комплекс процессных мероприятий «Содействие развитию участия населения в осуществлении местного самоуправления в Ленинградской области»</t>
  </si>
  <si>
    <t>Комплекс процессных мероприятий «Развитие транспортной инфраструктуры и содержание автомобильных дорог в Скребловском сельском поселении»</t>
  </si>
  <si>
    <t>Комплекс процессных мероприятий «Обеспечение безопасности населения на территории Скребловского сельского поселения»</t>
  </si>
  <si>
    <t>Мероприятия, направленные на достижение цели федерального проекта «Благоустройство сельских территорий»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</si>
  <si>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</si>
  <si>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</si>
  <si>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Мероприятия, направленные на достижение цели федерального проекта «Комплексная система обращения с твердыми коммунальными отходами»</t>
  </si>
  <si>
    <t>Расходы на мероприятия по созданию мест (площадок) накопления твердых коммунальных отходов</t>
  </si>
  <si>
    <t>о реализации мероприятий муниципальной программы "Производительность труда и поддержка занятости на территории Скребловского  сельского поселения"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</si>
  <si>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</si>
  <si>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Расходы на профессиональную переподготовку и повышение квалификации муниципальных служащих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</si>
  <si>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</si>
  <si>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о реализации мероприятий муниципальной программы "Развитие и поддержка субъектов малого и среднего предпринимательства в Скребловском сельском поселении"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</si>
  <si>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</si>
  <si>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Расходы на мероприятия по развитию и поддержке малого предпринимательства</t>
  </si>
  <si>
    <t>Расходы на реализацию мероприятий по борьбе с борщевиком Сосновского</t>
  </si>
  <si>
    <t>Комплекс процессных мероприятий «Проектирование и строительство ДК п. Скреблово»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</si>
  <si>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</si>
  <si>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Мероприятия, направленные на достижение цели федерального проекта «Современный облик сельских территорий»</t>
  </si>
  <si>
    <t>Расходы на мероприятия по строительству, реконструкции, модернизации объектов</t>
  </si>
  <si>
    <t>Расходы на мероприятия по строительству, реконструкции, модернизации объектов (остатки средств на начало текущего финансового года)</t>
  </si>
  <si>
    <t>о реализации мероприятий муниципальной программы "Формирование современной городской среды на территории муниципального образования Скребловское сельское поселение"</t>
  </si>
  <si>
    <t>о реализации мероприятий муниципальной программы "Переселение граждан из аварийного жилищного фонда
 муниципального образования Скребловское сельское поселение Лужского муниципального района Ленинградской области"</t>
  </si>
  <si>
    <t>Федеральный проект «Обеспечение устойчивого сокращения непригодного для проживания жилого фонда"</t>
  </si>
  <si>
    <t>Расходы на обеспечение устойчивого сокращения непригодного для проживания жилого фонда</t>
  </si>
  <si>
    <t>о реализации мероприятий муниципальной программы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</si>
  <si>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Расходы на мероприятия по профилактике наркомании и токсикомании</t>
  </si>
  <si>
    <t>Комплекс процессных мероприятий "Строительство и реконструкция контейнерных площадок на территории Скребловского сельского поселения"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</si>
  <si>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</si>
  <si>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за 2022 год (с нарастающим итогом)</t>
  </si>
  <si>
    <t>Факт за 4 квартал</t>
  </si>
  <si>
    <t>мероприятие выполнено</t>
  </si>
  <si>
    <t>о реализации мероприятий муниципальной программы "Строительство новых и реконструкция старых контейнерных площадок, оборудование, оснащение и содержание контейнерных площадок  на территории МО Скребловское сельское поселение Лужского муниципального района Ленинградской области"</t>
  </si>
  <si>
    <t>мероприятие выполнено, экономия составила 1 820,9 тыс. руб. (конкурсные процедуры не проводились, решение суда.)</t>
  </si>
  <si>
    <t>мероприятие выполнено (Разработаны схемы газоснабжения в д. Раковичи, д. Заорешье)</t>
  </si>
  <si>
    <t>мероприятие выполнено (Выполнена проверка смет по ремонту школьной котельной п. Скреблово, замена котла № 2 в котельной п. Скреблово)</t>
  </si>
  <si>
    <t>мероприятие выполнено (Выполнены работы по замене котла № 2 в котельной п. Скреблово, ремонт здания школьной котельной в. п. Скреблово)</t>
  </si>
  <si>
    <t>мероприятие выполнено (Выполнены работы по обслуживанию уличного освещения (материалы, оплата электроэнергии)</t>
  </si>
  <si>
    <t>мероприятие выполнено (Выполнены работы по окашиванию места захоренения (договор на окашивание в д. Великое Село)</t>
  </si>
  <si>
    <t>мероприятие выполнено (Выполнены работы по уборке территории, кронированию, окашиванию)</t>
  </si>
  <si>
    <t>мероприятие выполнено (Произведен вывоз несанкционированных свалок)</t>
  </si>
  <si>
    <t>мероприятие выполнено (Вывоз мусора с кладбища ТКО производился по необходимости)</t>
  </si>
  <si>
    <t>мероприятие выполнено (Выполнены работы по ремонту дворовой территории у дома № 2 в п. Скреблово)</t>
  </si>
  <si>
    <t>мероприятие выполнено (Созданы контейнерные площадки для сбора ТКО в населенных пунктах: д. Раковичи, д. Новая Середка, д. Александровка, д. Надевицы, д. Бутковичи, д. Голубково, д. Старая Середка, д. Домкино)</t>
  </si>
  <si>
    <t>мероприятие выполнено (Оборудованы детские игровые площадки у МКД № 1,2,3,4 в п. Межозерный, выполнен ремонт памятников и воинских захоронений в д. Великое Село)</t>
  </si>
  <si>
    <t>мероприятие выполнено (Выполены работы по расчистке снега, подметанию, подсыпке противогололедной)</t>
  </si>
  <si>
    <t>мероприятие выполнено (Выполнена установка дорожного ограждения у д. № 32 в п. Скреблово)</t>
  </si>
  <si>
    <t>мероприятие не выполнено (создание материальных запасов) договоры не заключались (оплата по факту выполнения работ)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</si>
</sst>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justify"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0" fillId="0" borderId="0" xfId="0" applyFill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Border="1" applyAlignment="1">
      <alignment horizontal="justify" vertical="top" wrapText="1"/>
    </xf>
    <xf numFmtId="164" fontId="0" fillId="0" borderId="0" xfId="0" applyNumberFormat="1"/>
    <xf numFmtId="49" fontId="5" fillId="0" borderId="0" xfId="0" applyNumberFormat="1" applyFont="1" applyBorder="1" applyAlignment="1" applyProtection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justify" vertical="top" wrapText="1"/>
    </xf>
    <xf numFmtId="164" fontId="0" fillId="0" borderId="0" xfId="0" applyNumberFormat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5" fillId="0" borderId="5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justify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9"/>
  <sheetViews>
    <sheetView topLeftCell="D53" zoomScale="80" zoomScaleNormal="80" workbookViewId="0">
      <selection activeCell="O26" sqref="O26"/>
    </sheetView>
  </sheetViews>
  <sheetFormatPr defaultRowHeight="15"/>
  <cols>
    <col min="1" max="1" width="34.28515625" customWidth="1"/>
    <col min="2" max="2" width="16.5703125" customWidth="1"/>
    <col min="3" max="3" width="10.7109375" bestFit="1" customWidth="1"/>
    <col min="4" max="4" width="10.140625" bestFit="1" customWidth="1"/>
    <col min="5" max="5" width="12.140625" customWidth="1"/>
    <col min="6" max="6" width="9.28515625" bestFit="1" customWidth="1"/>
    <col min="8" max="8" width="10.5703125" customWidth="1"/>
    <col min="10" max="10" width="10" customWidth="1"/>
    <col min="11" max="11" width="10.42578125" customWidth="1"/>
    <col min="13" max="13" width="9.7109375" customWidth="1"/>
    <col min="15" max="15" width="10.5703125" customWidth="1"/>
    <col min="16" max="16" width="10.7109375" customWidth="1"/>
    <col min="18" max="18" width="35.5703125" customWidth="1"/>
    <col min="19" max="19" width="14.42578125" style="60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15.75">
      <c r="A4" s="76" t="s">
        <v>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18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8"/>
      <c r="O7" s="8"/>
      <c r="P7" s="8"/>
      <c r="Q7" s="69"/>
      <c r="R7" s="69"/>
      <c r="S7" s="61"/>
      <c r="T7" s="5"/>
      <c r="U7" s="2"/>
    </row>
    <row r="8" spans="1:21" ht="21" customHeight="1">
      <c r="A8" s="73" t="s">
        <v>2</v>
      </c>
      <c r="B8" s="73" t="s">
        <v>3</v>
      </c>
      <c r="C8" s="73" t="s">
        <v>4</v>
      </c>
      <c r="D8" s="73"/>
      <c r="E8" s="73"/>
      <c r="F8" s="73"/>
      <c r="G8" s="73"/>
      <c r="H8" s="73" t="s">
        <v>4</v>
      </c>
      <c r="I8" s="73"/>
      <c r="J8" s="73"/>
      <c r="K8" s="73"/>
      <c r="L8" s="73"/>
      <c r="M8" s="73" t="s">
        <v>5</v>
      </c>
      <c r="N8" s="73"/>
      <c r="O8" s="73"/>
      <c r="P8" s="73"/>
      <c r="Q8" s="73"/>
      <c r="R8" s="73" t="s">
        <v>6</v>
      </c>
      <c r="S8" s="73" t="s">
        <v>7</v>
      </c>
      <c r="T8" s="64"/>
      <c r="U8" s="65"/>
    </row>
    <row r="9" spans="1:21" ht="15.75" customHeight="1">
      <c r="A9" s="73"/>
      <c r="B9" s="73"/>
      <c r="C9" s="73" t="s">
        <v>55</v>
      </c>
      <c r="D9" s="73"/>
      <c r="E9" s="73"/>
      <c r="F9" s="73"/>
      <c r="G9" s="73"/>
      <c r="H9" s="73" t="s">
        <v>91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64"/>
      <c r="U9" s="65"/>
    </row>
    <row r="10" spans="1:21" ht="18.75">
      <c r="A10" s="73"/>
      <c r="B10" s="73"/>
      <c r="C10" s="70" t="s">
        <v>8</v>
      </c>
      <c r="D10" s="73" t="s">
        <v>9</v>
      </c>
      <c r="E10" s="73"/>
      <c r="F10" s="73"/>
      <c r="G10" s="73"/>
      <c r="H10" s="70" t="s">
        <v>8</v>
      </c>
      <c r="I10" s="73" t="s">
        <v>9</v>
      </c>
      <c r="J10" s="73"/>
      <c r="K10" s="73"/>
      <c r="L10" s="73"/>
      <c r="M10" s="70" t="s">
        <v>8</v>
      </c>
      <c r="N10" s="73" t="s">
        <v>9</v>
      </c>
      <c r="O10" s="73"/>
      <c r="P10" s="73"/>
      <c r="Q10" s="73"/>
      <c r="R10" s="73"/>
      <c r="S10" s="73"/>
      <c r="T10" s="64"/>
      <c r="U10" s="65"/>
    </row>
    <row r="11" spans="1:21" ht="15.75" customHeight="1">
      <c r="A11" s="73"/>
      <c r="B11" s="73"/>
      <c r="C11" s="71"/>
      <c r="D11" s="73" t="s">
        <v>10</v>
      </c>
      <c r="E11" s="73" t="s">
        <v>11</v>
      </c>
      <c r="F11" s="73" t="s">
        <v>12</v>
      </c>
      <c r="G11" s="73" t="s">
        <v>15</v>
      </c>
      <c r="H11" s="71"/>
      <c r="I11" s="73" t="s">
        <v>10</v>
      </c>
      <c r="J11" s="73" t="s">
        <v>11</v>
      </c>
      <c r="K11" s="36" t="s">
        <v>13</v>
      </c>
      <c r="L11" s="73" t="s">
        <v>15</v>
      </c>
      <c r="M11" s="71"/>
      <c r="N11" s="73" t="s">
        <v>10</v>
      </c>
      <c r="O11" s="73" t="s">
        <v>11</v>
      </c>
      <c r="P11" s="36" t="s">
        <v>13</v>
      </c>
      <c r="Q11" s="73" t="s">
        <v>15</v>
      </c>
      <c r="R11" s="73"/>
      <c r="S11" s="73"/>
      <c r="T11" s="64"/>
      <c r="U11" s="65"/>
    </row>
    <row r="12" spans="1:21" ht="31.5">
      <c r="A12" s="73"/>
      <c r="B12" s="73"/>
      <c r="C12" s="72"/>
      <c r="D12" s="73"/>
      <c r="E12" s="73"/>
      <c r="F12" s="73"/>
      <c r="G12" s="73"/>
      <c r="H12" s="72"/>
      <c r="I12" s="73"/>
      <c r="J12" s="73"/>
      <c r="K12" s="36" t="s">
        <v>14</v>
      </c>
      <c r="L12" s="73"/>
      <c r="M12" s="72"/>
      <c r="N12" s="73"/>
      <c r="O12" s="73"/>
      <c r="P12" s="36" t="s">
        <v>14</v>
      </c>
      <c r="Q12" s="73"/>
      <c r="R12" s="73"/>
      <c r="S12" s="73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36">
        <v>19</v>
      </c>
      <c r="T13" s="64"/>
      <c r="U13" s="65"/>
    </row>
    <row r="14" spans="1:21" ht="18.75" customHeight="1">
      <c r="A14" s="81" t="s">
        <v>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7"/>
      <c r="U14" s="4"/>
    </row>
    <row r="15" spans="1:21" ht="45">
      <c r="A15" s="35" t="s">
        <v>50</v>
      </c>
      <c r="B15" s="19" t="s">
        <v>51</v>
      </c>
      <c r="C15" s="54">
        <v>4416.65452</v>
      </c>
      <c r="D15" s="55">
        <v>0</v>
      </c>
      <c r="E15" s="55">
        <v>0</v>
      </c>
      <c r="F15" s="54">
        <f>C15</f>
        <v>4416.65452</v>
      </c>
      <c r="G15" s="55">
        <v>0</v>
      </c>
      <c r="H15" s="54">
        <v>1356.4</v>
      </c>
      <c r="I15" s="55">
        <v>0</v>
      </c>
      <c r="J15" s="55">
        <v>0</v>
      </c>
      <c r="K15" s="54">
        <f>H15</f>
        <v>1356.4</v>
      </c>
      <c r="L15" s="55">
        <v>0</v>
      </c>
      <c r="M15" s="54">
        <v>4408</v>
      </c>
      <c r="N15" s="55">
        <v>0</v>
      </c>
      <c r="O15" s="55">
        <v>0</v>
      </c>
      <c r="P15" s="54">
        <f>M15</f>
        <v>4408</v>
      </c>
      <c r="Q15" s="55">
        <v>0</v>
      </c>
      <c r="R15" s="19" t="s">
        <v>92</v>
      </c>
      <c r="S15" s="12">
        <f>M15*100/C15</f>
        <v>99.804048064868795</v>
      </c>
      <c r="T15" s="64"/>
      <c r="U15" s="65"/>
    </row>
    <row r="16" spans="1:21" ht="45">
      <c r="A16" s="35" t="s">
        <v>52</v>
      </c>
      <c r="B16" s="19" t="s">
        <v>51</v>
      </c>
      <c r="C16" s="54">
        <v>761.55600000000004</v>
      </c>
      <c r="D16" s="55">
        <v>0</v>
      </c>
      <c r="E16" s="55">
        <v>0</v>
      </c>
      <c r="F16" s="54">
        <f>C16</f>
        <v>761.55600000000004</v>
      </c>
      <c r="G16" s="55">
        <v>0</v>
      </c>
      <c r="H16" s="54">
        <v>197.8</v>
      </c>
      <c r="I16" s="55">
        <v>0</v>
      </c>
      <c r="J16" s="55">
        <v>0</v>
      </c>
      <c r="K16" s="54">
        <f t="shared" ref="K16:K17" si="0">H16</f>
        <v>197.8</v>
      </c>
      <c r="L16" s="55">
        <v>0</v>
      </c>
      <c r="M16" s="54">
        <v>752.8</v>
      </c>
      <c r="N16" s="55">
        <v>0</v>
      </c>
      <c r="O16" s="55">
        <v>0</v>
      </c>
      <c r="P16" s="54">
        <f t="shared" ref="P16:P17" si="1">M16</f>
        <v>752.8</v>
      </c>
      <c r="Q16" s="55">
        <v>0</v>
      </c>
      <c r="R16" s="19" t="s">
        <v>92</v>
      </c>
      <c r="S16" s="12">
        <f>M16*100/C16</f>
        <v>98.850248701343034</v>
      </c>
      <c r="T16" s="64"/>
      <c r="U16" s="65"/>
    </row>
    <row r="17" spans="1:21" ht="45">
      <c r="A17" s="35" t="s">
        <v>53</v>
      </c>
      <c r="B17" s="19" t="s">
        <v>51</v>
      </c>
      <c r="C17" s="54">
        <v>120</v>
      </c>
      <c r="D17" s="55">
        <v>0</v>
      </c>
      <c r="E17" s="55">
        <v>0</v>
      </c>
      <c r="F17" s="54">
        <f>C17</f>
        <v>120</v>
      </c>
      <c r="G17" s="55">
        <v>0</v>
      </c>
      <c r="H17" s="54">
        <v>45.6</v>
      </c>
      <c r="I17" s="55">
        <v>0</v>
      </c>
      <c r="J17" s="55">
        <v>0</v>
      </c>
      <c r="K17" s="54">
        <f t="shared" si="0"/>
        <v>45.6</v>
      </c>
      <c r="L17" s="55">
        <v>0</v>
      </c>
      <c r="M17" s="54">
        <v>120</v>
      </c>
      <c r="N17" s="55">
        <v>0</v>
      </c>
      <c r="O17" s="55">
        <v>0</v>
      </c>
      <c r="P17" s="54">
        <f t="shared" si="1"/>
        <v>120</v>
      </c>
      <c r="Q17" s="55">
        <v>0</v>
      </c>
      <c r="R17" s="19" t="s">
        <v>92</v>
      </c>
      <c r="S17" s="12">
        <f>M17*100/C17</f>
        <v>100</v>
      </c>
      <c r="T17" s="64"/>
      <c r="U17" s="65"/>
    </row>
    <row r="18" spans="1:21" ht="20.25" customHeight="1">
      <c r="A18" s="66" t="s">
        <v>33</v>
      </c>
      <c r="B18" s="67"/>
      <c r="C18" s="55">
        <f t="shared" ref="C18:Q18" si="2">SUM(C15:C17)</f>
        <v>5298.2105200000005</v>
      </c>
      <c r="D18" s="55">
        <f t="shared" si="2"/>
        <v>0</v>
      </c>
      <c r="E18" s="55">
        <f t="shared" si="2"/>
        <v>0</v>
      </c>
      <c r="F18" s="55">
        <f t="shared" si="2"/>
        <v>5298.2105200000005</v>
      </c>
      <c r="G18" s="55">
        <f t="shared" si="2"/>
        <v>0</v>
      </c>
      <c r="H18" s="55">
        <f t="shared" si="2"/>
        <v>1599.8</v>
      </c>
      <c r="I18" s="55">
        <f t="shared" si="2"/>
        <v>0</v>
      </c>
      <c r="J18" s="55">
        <f t="shared" si="2"/>
        <v>0</v>
      </c>
      <c r="K18" s="55">
        <f t="shared" si="2"/>
        <v>1599.8</v>
      </c>
      <c r="L18" s="55">
        <f t="shared" si="2"/>
        <v>0</v>
      </c>
      <c r="M18" s="55">
        <f t="shared" si="2"/>
        <v>5280.8</v>
      </c>
      <c r="N18" s="55">
        <f t="shared" si="2"/>
        <v>0</v>
      </c>
      <c r="O18" s="55">
        <f t="shared" si="2"/>
        <v>0</v>
      </c>
      <c r="P18" s="55">
        <f t="shared" si="2"/>
        <v>5280.8</v>
      </c>
      <c r="Q18" s="55">
        <f t="shared" si="2"/>
        <v>0</v>
      </c>
      <c r="R18" s="46"/>
      <c r="S18" s="36"/>
      <c r="T18" s="43"/>
      <c r="U18" s="44"/>
    </row>
    <row r="19" spans="1:21" ht="18.75">
      <c r="A19" s="75" t="s">
        <v>57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30"/>
      <c r="U19" s="31"/>
    </row>
    <row r="20" spans="1:21" ht="165">
      <c r="A20" s="35" t="s">
        <v>54</v>
      </c>
      <c r="B20" s="19" t="s">
        <v>51</v>
      </c>
      <c r="C20" s="54">
        <v>1721.6</v>
      </c>
      <c r="D20" s="55">
        <v>0</v>
      </c>
      <c r="E20" s="55">
        <v>860.8</v>
      </c>
      <c r="F20" s="55">
        <v>860.8</v>
      </c>
      <c r="G20" s="55">
        <v>0</v>
      </c>
      <c r="H20" s="54">
        <v>667.8</v>
      </c>
      <c r="I20" s="55">
        <v>0</v>
      </c>
      <c r="J20" s="55">
        <v>333.9</v>
      </c>
      <c r="K20" s="55">
        <v>333.9</v>
      </c>
      <c r="L20" s="55">
        <v>0</v>
      </c>
      <c r="M20" s="54">
        <v>1721.6</v>
      </c>
      <c r="N20" s="55">
        <v>0</v>
      </c>
      <c r="O20" s="55">
        <v>860.8</v>
      </c>
      <c r="P20" s="55">
        <v>860.8</v>
      </c>
      <c r="Q20" s="55">
        <v>0</v>
      </c>
      <c r="R20" s="19" t="s">
        <v>92</v>
      </c>
      <c r="S20" s="12">
        <f>M20*100/C20</f>
        <v>100</v>
      </c>
      <c r="T20" s="64"/>
      <c r="U20" s="65"/>
    </row>
    <row r="21" spans="1:21" ht="20.25" customHeight="1">
      <c r="A21" s="66" t="s">
        <v>33</v>
      </c>
      <c r="B21" s="67"/>
      <c r="C21" s="55">
        <f>SUM(C20)</f>
        <v>1721.6</v>
      </c>
      <c r="D21" s="55">
        <f t="shared" ref="D21:Q21" si="3">SUM(D20)</f>
        <v>0</v>
      </c>
      <c r="E21" s="55">
        <f t="shared" si="3"/>
        <v>860.8</v>
      </c>
      <c r="F21" s="55">
        <f t="shared" si="3"/>
        <v>860.8</v>
      </c>
      <c r="G21" s="55">
        <f t="shared" si="3"/>
        <v>0</v>
      </c>
      <c r="H21" s="55">
        <f t="shared" si="3"/>
        <v>667.8</v>
      </c>
      <c r="I21" s="55">
        <f t="shared" si="3"/>
        <v>0</v>
      </c>
      <c r="J21" s="55">
        <f t="shared" si="3"/>
        <v>333.9</v>
      </c>
      <c r="K21" s="55">
        <f t="shared" si="3"/>
        <v>333.9</v>
      </c>
      <c r="L21" s="55">
        <f t="shared" si="3"/>
        <v>0</v>
      </c>
      <c r="M21" s="55">
        <f>SUM(M20)</f>
        <v>1721.6</v>
      </c>
      <c r="N21" s="55">
        <f t="shared" si="3"/>
        <v>0</v>
      </c>
      <c r="O21" s="55">
        <f t="shared" si="3"/>
        <v>860.8</v>
      </c>
      <c r="P21" s="55">
        <f t="shared" si="3"/>
        <v>860.8</v>
      </c>
      <c r="Q21" s="55">
        <f t="shared" si="3"/>
        <v>0</v>
      </c>
      <c r="R21" s="46"/>
      <c r="S21" s="36"/>
      <c r="T21" s="43"/>
      <c r="U21" s="44"/>
    </row>
    <row r="22" spans="1:21" ht="18.75">
      <c r="A22" s="75" t="s">
        <v>58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30"/>
      <c r="U22" s="31"/>
    </row>
    <row r="23" spans="1:21" ht="74.25" customHeight="1">
      <c r="A23" s="16" t="s">
        <v>29</v>
      </c>
      <c r="B23" s="11"/>
      <c r="C23" s="15">
        <v>160</v>
      </c>
      <c r="D23" s="15">
        <v>0</v>
      </c>
      <c r="E23" s="15">
        <v>0</v>
      </c>
      <c r="F23" s="15">
        <v>160</v>
      </c>
      <c r="G23" s="15">
        <v>0</v>
      </c>
      <c r="H23" s="15">
        <v>160</v>
      </c>
      <c r="I23" s="15">
        <v>0</v>
      </c>
      <c r="J23" s="15">
        <v>0</v>
      </c>
      <c r="K23" s="15">
        <v>160</v>
      </c>
      <c r="L23" s="15">
        <v>0</v>
      </c>
      <c r="M23" s="15">
        <v>160</v>
      </c>
      <c r="N23" s="15">
        <v>0</v>
      </c>
      <c r="O23" s="15">
        <v>0</v>
      </c>
      <c r="P23" s="15">
        <v>160</v>
      </c>
      <c r="Q23" s="15">
        <v>0</v>
      </c>
      <c r="R23" s="13" t="s">
        <v>95</v>
      </c>
      <c r="S23" s="12">
        <f t="shared" ref="S23:S25" si="4">M23*100/C23</f>
        <v>100</v>
      </c>
      <c r="T23" s="7"/>
      <c r="U23" s="4"/>
    </row>
    <row r="24" spans="1:21" ht="83.25" customHeight="1">
      <c r="A24" s="16" t="s">
        <v>30</v>
      </c>
      <c r="B24" s="11"/>
      <c r="C24" s="15">
        <v>59</v>
      </c>
      <c r="D24" s="15">
        <v>0</v>
      </c>
      <c r="E24" s="15">
        <v>0</v>
      </c>
      <c r="F24" s="15">
        <v>59</v>
      </c>
      <c r="G24" s="15">
        <v>0</v>
      </c>
      <c r="H24" s="15">
        <v>59</v>
      </c>
      <c r="I24" s="15">
        <v>0</v>
      </c>
      <c r="J24" s="15">
        <v>0</v>
      </c>
      <c r="K24" s="15">
        <v>59</v>
      </c>
      <c r="L24" s="15">
        <v>0</v>
      </c>
      <c r="M24" s="15">
        <v>59</v>
      </c>
      <c r="N24" s="15">
        <v>0</v>
      </c>
      <c r="O24" s="15">
        <v>0</v>
      </c>
      <c r="P24" s="15">
        <v>59</v>
      </c>
      <c r="Q24" s="15">
        <v>0</v>
      </c>
      <c r="R24" s="46" t="s">
        <v>96</v>
      </c>
      <c r="S24" s="12">
        <f t="shared" si="4"/>
        <v>100</v>
      </c>
      <c r="T24" s="7"/>
      <c r="U24" s="4"/>
    </row>
    <row r="25" spans="1:21" ht="98.25" customHeight="1">
      <c r="A25" s="16" t="s">
        <v>31</v>
      </c>
      <c r="B25" s="14"/>
      <c r="C25" s="15">
        <v>2330.3001100000001</v>
      </c>
      <c r="D25" s="15">
        <v>0</v>
      </c>
      <c r="E25" s="15">
        <v>2095</v>
      </c>
      <c r="F25" s="15">
        <v>235.3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2330.3000000000002</v>
      </c>
      <c r="N25" s="15">
        <v>0</v>
      </c>
      <c r="O25" s="15">
        <v>2095</v>
      </c>
      <c r="P25" s="15">
        <v>235.3</v>
      </c>
      <c r="Q25" s="15">
        <v>0</v>
      </c>
      <c r="R25" s="14" t="s">
        <v>97</v>
      </c>
      <c r="S25" s="12">
        <f t="shared" si="4"/>
        <v>99.999995279577973</v>
      </c>
      <c r="T25" s="7"/>
      <c r="U25" s="4"/>
    </row>
    <row r="26" spans="1:21" ht="20.25" customHeight="1">
      <c r="A26" s="66" t="s">
        <v>33</v>
      </c>
      <c r="B26" s="67"/>
      <c r="C26" s="12">
        <f t="shared" ref="C26:Q26" si="5">SUM(C23:C25)</f>
        <v>2549.3001100000001</v>
      </c>
      <c r="D26" s="12">
        <f t="shared" si="5"/>
        <v>0</v>
      </c>
      <c r="E26" s="12">
        <f t="shared" si="5"/>
        <v>2095</v>
      </c>
      <c r="F26" s="12">
        <f t="shared" si="5"/>
        <v>454.3</v>
      </c>
      <c r="G26" s="12">
        <f t="shared" si="5"/>
        <v>0</v>
      </c>
      <c r="H26" s="12">
        <f t="shared" si="5"/>
        <v>219</v>
      </c>
      <c r="I26" s="12">
        <f t="shared" si="5"/>
        <v>0</v>
      </c>
      <c r="J26" s="12">
        <f t="shared" si="5"/>
        <v>0</v>
      </c>
      <c r="K26" s="12">
        <f t="shared" si="5"/>
        <v>219</v>
      </c>
      <c r="L26" s="12">
        <f t="shared" si="5"/>
        <v>0</v>
      </c>
      <c r="M26" s="12">
        <f t="shared" si="5"/>
        <v>2549.3000000000002</v>
      </c>
      <c r="N26" s="12">
        <f t="shared" si="5"/>
        <v>0</v>
      </c>
      <c r="O26" s="12">
        <f t="shared" si="5"/>
        <v>2095</v>
      </c>
      <c r="P26" s="12">
        <f t="shared" si="5"/>
        <v>454.3</v>
      </c>
      <c r="Q26" s="12">
        <f t="shared" si="5"/>
        <v>0</v>
      </c>
      <c r="R26" s="11"/>
      <c r="S26" s="36"/>
      <c r="T26" s="7"/>
      <c r="U26" s="4"/>
    </row>
    <row r="27" spans="1:21" ht="18.75">
      <c r="A27" s="81" t="s">
        <v>59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7"/>
      <c r="U27" s="4"/>
    </row>
    <row r="28" spans="1:21" ht="78.75">
      <c r="A28" s="16" t="s">
        <v>32</v>
      </c>
      <c r="B28" s="11"/>
      <c r="C28" s="12">
        <v>2095.6639799999998</v>
      </c>
      <c r="D28" s="12">
        <v>0</v>
      </c>
      <c r="E28" s="12">
        <v>0</v>
      </c>
      <c r="F28" s="12">
        <f>C28</f>
        <v>2095.6639799999998</v>
      </c>
      <c r="G28" s="12">
        <v>0</v>
      </c>
      <c r="H28" s="12">
        <v>655.29999999999995</v>
      </c>
      <c r="I28" s="12">
        <v>0</v>
      </c>
      <c r="J28" s="12">
        <v>0</v>
      </c>
      <c r="K28" s="12">
        <f>H28</f>
        <v>655.29999999999995</v>
      </c>
      <c r="L28" s="12">
        <v>0</v>
      </c>
      <c r="M28" s="12">
        <v>1919.1</v>
      </c>
      <c r="N28" s="12">
        <v>0</v>
      </c>
      <c r="O28" s="12">
        <v>0</v>
      </c>
      <c r="P28" s="12">
        <f>M28</f>
        <v>1919.1</v>
      </c>
      <c r="Q28" s="12">
        <v>0</v>
      </c>
      <c r="R28" s="46" t="s">
        <v>98</v>
      </c>
      <c r="S28" s="12">
        <f t="shared" ref="S28:S35" si="6">M28*100/C28</f>
        <v>91.574795306640723</v>
      </c>
      <c r="T28" s="7"/>
      <c r="U28" s="4"/>
    </row>
    <row r="29" spans="1:21" ht="84.75" customHeight="1">
      <c r="A29" s="16" t="s">
        <v>34</v>
      </c>
      <c r="B29" s="11"/>
      <c r="C29" s="12">
        <v>35.1</v>
      </c>
      <c r="D29" s="12">
        <v>0</v>
      </c>
      <c r="E29" s="12">
        <v>0</v>
      </c>
      <c r="F29" s="12">
        <f t="shared" ref="F29:F31" si="7">C29</f>
        <v>35.1</v>
      </c>
      <c r="G29" s="12">
        <v>0</v>
      </c>
      <c r="H29" s="12">
        <v>0</v>
      </c>
      <c r="I29" s="12">
        <v>0</v>
      </c>
      <c r="J29" s="12">
        <v>0</v>
      </c>
      <c r="K29" s="12">
        <f>H29</f>
        <v>0</v>
      </c>
      <c r="L29" s="12">
        <v>0</v>
      </c>
      <c r="M29" s="12">
        <v>35.1</v>
      </c>
      <c r="N29" s="12">
        <v>0</v>
      </c>
      <c r="O29" s="12">
        <v>0</v>
      </c>
      <c r="P29" s="12">
        <f t="shared" ref="P29:P31" si="8">M29</f>
        <v>35.1</v>
      </c>
      <c r="Q29" s="12">
        <v>0</v>
      </c>
      <c r="R29" s="46" t="s">
        <v>99</v>
      </c>
      <c r="S29" s="12">
        <f t="shared" si="6"/>
        <v>100</v>
      </c>
      <c r="T29" s="7"/>
      <c r="U29" s="4"/>
    </row>
    <row r="30" spans="1:21" ht="68.25" customHeight="1">
      <c r="A30" s="16" t="s">
        <v>35</v>
      </c>
      <c r="B30" s="11"/>
      <c r="C30" s="12">
        <v>1252.9358099999999</v>
      </c>
      <c r="D30" s="12">
        <v>0</v>
      </c>
      <c r="E30" s="12">
        <v>0</v>
      </c>
      <c r="F30" s="12">
        <f t="shared" si="7"/>
        <v>1252.9358099999999</v>
      </c>
      <c r="G30" s="12">
        <v>0</v>
      </c>
      <c r="H30" s="12">
        <v>318.3</v>
      </c>
      <c r="I30" s="12">
        <v>0</v>
      </c>
      <c r="J30" s="12">
        <v>0</v>
      </c>
      <c r="K30" s="12">
        <f t="shared" ref="K30:K31" si="9">H30</f>
        <v>318.3</v>
      </c>
      <c r="L30" s="12">
        <v>0</v>
      </c>
      <c r="M30" s="12">
        <v>1242.7</v>
      </c>
      <c r="N30" s="12">
        <v>0</v>
      </c>
      <c r="O30" s="12">
        <v>0</v>
      </c>
      <c r="P30" s="12">
        <f t="shared" si="8"/>
        <v>1242.7</v>
      </c>
      <c r="Q30" s="12">
        <v>0</v>
      </c>
      <c r="R30" s="46" t="s">
        <v>100</v>
      </c>
      <c r="S30" s="12">
        <f t="shared" si="6"/>
        <v>99.183053918779777</v>
      </c>
      <c r="T30" s="7"/>
      <c r="U30" s="4"/>
    </row>
    <row r="31" spans="1:21" ht="54.75" customHeight="1">
      <c r="A31" s="16" t="s">
        <v>76</v>
      </c>
      <c r="B31" s="46"/>
      <c r="C31" s="12">
        <v>35.89</v>
      </c>
      <c r="D31" s="12">
        <v>0</v>
      </c>
      <c r="E31" s="12">
        <v>0</v>
      </c>
      <c r="F31" s="12">
        <f t="shared" si="7"/>
        <v>35.89</v>
      </c>
      <c r="G31" s="12">
        <v>0</v>
      </c>
      <c r="H31" s="12">
        <v>0</v>
      </c>
      <c r="I31" s="12">
        <v>0</v>
      </c>
      <c r="J31" s="12">
        <v>0</v>
      </c>
      <c r="K31" s="12">
        <f t="shared" si="9"/>
        <v>0</v>
      </c>
      <c r="L31" s="12">
        <v>0</v>
      </c>
      <c r="M31" s="12">
        <v>35.9</v>
      </c>
      <c r="N31" s="12">
        <v>0</v>
      </c>
      <c r="O31" s="12">
        <v>0</v>
      </c>
      <c r="P31" s="12">
        <f t="shared" si="8"/>
        <v>35.9</v>
      </c>
      <c r="Q31" s="12">
        <v>0</v>
      </c>
      <c r="R31" s="19" t="s">
        <v>92</v>
      </c>
      <c r="S31" s="12">
        <f t="shared" ref="S31" si="10">M31*100/C31</f>
        <v>100.02786291446085</v>
      </c>
      <c r="T31" s="48"/>
      <c r="U31" s="49"/>
    </row>
    <row r="32" spans="1:21" ht="20.25" customHeight="1">
      <c r="A32" s="66" t="s">
        <v>33</v>
      </c>
      <c r="B32" s="67"/>
      <c r="C32" s="12">
        <f>SUM(C28:C31)</f>
        <v>3419.5897899999995</v>
      </c>
      <c r="D32" s="12">
        <f t="shared" ref="D32:Q32" si="11">SUM(D28:D31)</f>
        <v>0</v>
      </c>
      <c r="E32" s="12">
        <f t="shared" si="11"/>
        <v>0</v>
      </c>
      <c r="F32" s="12">
        <f t="shared" si="11"/>
        <v>3419.5897899999995</v>
      </c>
      <c r="G32" s="12">
        <f t="shared" si="11"/>
        <v>0</v>
      </c>
      <c r="H32" s="12">
        <f t="shared" si="11"/>
        <v>973.59999999999991</v>
      </c>
      <c r="I32" s="12">
        <f t="shared" si="11"/>
        <v>0</v>
      </c>
      <c r="J32" s="12">
        <f t="shared" si="11"/>
        <v>0</v>
      </c>
      <c r="K32" s="12">
        <f t="shared" si="11"/>
        <v>973.59999999999991</v>
      </c>
      <c r="L32" s="12">
        <f t="shared" si="11"/>
        <v>0</v>
      </c>
      <c r="M32" s="12">
        <f t="shared" si="11"/>
        <v>3232.7999999999997</v>
      </c>
      <c r="N32" s="12">
        <f t="shared" si="11"/>
        <v>0</v>
      </c>
      <c r="O32" s="12">
        <f t="shared" si="11"/>
        <v>0</v>
      </c>
      <c r="P32" s="12">
        <f t="shared" si="11"/>
        <v>3232.7999999999997</v>
      </c>
      <c r="Q32" s="12">
        <f t="shared" si="11"/>
        <v>0</v>
      </c>
      <c r="R32" s="46"/>
      <c r="S32" s="36"/>
      <c r="T32" s="43"/>
      <c r="U32" s="44"/>
    </row>
    <row r="33" spans="1:21" ht="18.75">
      <c r="A33" s="81" t="s">
        <v>60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43"/>
      <c r="U33" s="44"/>
    </row>
    <row r="34" spans="1:21" ht="54.75" customHeight="1">
      <c r="A34" s="16" t="s">
        <v>36</v>
      </c>
      <c r="B34" s="11"/>
      <c r="C34" s="12">
        <v>98.875600000000006</v>
      </c>
      <c r="D34" s="12">
        <v>0</v>
      </c>
      <c r="E34" s="12">
        <v>0</v>
      </c>
      <c r="F34" s="12">
        <f>C34</f>
        <v>98.875600000000006</v>
      </c>
      <c r="G34" s="12">
        <v>0</v>
      </c>
      <c r="H34" s="12">
        <v>0</v>
      </c>
      <c r="I34" s="12">
        <v>0</v>
      </c>
      <c r="J34" s="12">
        <v>0</v>
      </c>
      <c r="K34" s="12">
        <f>H34</f>
        <v>0</v>
      </c>
      <c r="L34" s="12">
        <v>0</v>
      </c>
      <c r="M34" s="12">
        <v>98.875600000000006</v>
      </c>
      <c r="N34" s="12">
        <v>0</v>
      </c>
      <c r="O34" s="12">
        <v>0</v>
      </c>
      <c r="P34" s="12">
        <f>M34</f>
        <v>98.875600000000006</v>
      </c>
      <c r="Q34" s="12">
        <v>0</v>
      </c>
      <c r="R34" s="46" t="s">
        <v>101</v>
      </c>
      <c r="S34" s="12">
        <f t="shared" si="6"/>
        <v>100.00000000000001</v>
      </c>
      <c r="T34" s="7"/>
      <c r="U34" s="4"/>
    </row>
    <row r="35" spans="1:21" ht="75">
      <c r="A35" s="16" t="s">
        <v>37</v>
      </c>
      <c r="B35" s="10"/>
      <c r="C35" s="12">
        <v>100</v>
      </c>
      <c r="D35" s="12">
        <v>0</v>
      </c>
      <c r="E35" s="12">
        <v>0</v>
      </c>
      <c r="F35" s="12">
        <v>100</v>
      </c>
      <c r="G35" s="12">
        <v>0</v>
      </c>
      <c r="H35" s="12">
        <v>8.6999999999999993</v>
      </c>
      <c r="I35" s="12">
        <v>0</v>
      </c>
      <c r="J35" s="12">
        <v>0</v>
      </c>
      <c r="K35" s="12">
        <f>H35</f>
        <v>8.6999999999999993</v>
      </c>
      <c r="L35" s="12">
        <v>0</v>
      </c>
      <c r="M35" s="12">
        <v>41.166649999999997</v>
      </c>
      <c r="N35" s="12">
        <v>0</v>
      </c>
      <c r="O35" s="12">
        <v>0</v>
      </c>
      <c r="P35" s="12">
        <f>M35</f>
        <v>41.166649999999997</v>
      </c>
      <c r="Q35" s="12">
        <v>0</v>
      </c>
      <c r="R35" s="19" t="s">
        <v>102</v>
      </c>
      <c r="S35" s="12">
        <f t="shared" si="6"/>
        <v>41.166649999999997</v>
      </c>
      <c r="T35" s="80"/>
      <c r="U35" s="64"/>
    </row>
    <row r="36" spans="1:21" ht="20.25" customHeight="1">
      <c r="A36" s="66" t="s">
        <v>33</v>
      </c>
      <c r="B36" s="67"/>
      <c r="C36" s="12">
        <f>SUM(C34:C35)</f>
        <v>198.87560000000002</v>
      </c>
      <c r="D36" s="12">
        <f t="shared" ref="D36:Q36" si="12">SUM(D34:D35)</f>
        <v>0</v>
      </c>
      <c r="E36" s="12">
        <f t="shared" si="12"/>
        <v>0</v>
      </c>
      <c r="F36" s="12">
        <f t="shared" si="12"/>
        <v>198.87560000000002</v>
      </c>
      <c r="G36" s="12">
        <f t="shared" si="12"/>
        <v>0</v>
      </c>
      <c r="H36" s="12">
        <f t="shared" si="12"/>
        <v>8.6999999999999993</v>
      </c>
      <c r="I36" s="12">
        <f t="shared" si="12"/>
        <v>0</v>
      </c>
      <c r="J36" s="12">
        <f t="shared" si="12"/>
        <v>0</v>
      </c>
      <c r="K36" s="12">
        <f t="shared" si="12"/>
        <v>8.6999999999999993</v>
      </c>
      <c r="L36" s="12">
        <f t="shared" si="12"/>
        <v>0</v>
      </c>
      <c r="M36" s="12">
        <f t="shared" si="12"/>
        <v>140.04225</v>
      </c>
      <c r="N36" s="12">
        <f t="shared" si="12"/>
        <v>0</v>
      </c>
      <c r="O36" s="12">
        <f t="shared" si="12"/>
        <v>0</v>
      </c>
      <c r="P36" s="12">
        <f t="shared" si="12"/>
        <v>140.04225</v>
      </c>
      <c r="Q36" s="12">
        <f t="shared" si="12"/>
        <v>0</v>
      </c>
      <c r="R36" s="11"/>
      <c r="S36" s="36"/>
      <c r="T36" s="7"/>
      <c r="U36" s="4"/>
    </row>
    <row r="37" spans="1:21" ht="19.5" customHeight="1">
      <c r="A37" s="75" t="s">
        <v>61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64"/>
      <c r="U37" s="65"/>
    </row>
    <row r="38" spans="1:21" ht="158.25" customHeight="1">
      <c r="A38" s="37" t="s">
        <v>49</v>
      </c>
      <c r="B38" s="46"/>
      <c r="C38" s="15">
        <v>1232.6351999999999</v>
      </c>
      <c r="D38" s="15">
        <v>0</v>
      </c>
      <c r="E38" s="15">
        <v>1054.9000000000001</v>
      </c>
      <c r="F38" s="15">
        <v>177.7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1232.5999999999999</v>
      </c>
      <c r="N38" s="15">
        <v>0</v>
      </c>
      <c r="O38" s="15">
        <v>1054.9000000000001</v>
      </c>
      <c r="P38" s="15">
        <v>177.7</v>
      </c>
      <c r="Q38" s="15">
        <v>0</v>
      </c>
      <c r="R38" s="13" t="s">
        <v>103</v>
      </c>
      <c r="S38" s="12">
        <f t="shared" ref="S38:S40" si="13">M38*100/C38</f>
        <v>99.997144329482069</v>
      </c>
      <c r="T38" s="43"/>
      <c r="U38" s="44"/>
    </row>
    <row r="39" spans="1:21" s="28" customFormat="1" ht="156" customHeight="1">
      <c r="A39" s="37" t="s">
        <v>48</v>
      </c>
      <c r="B39" s="23"/>
      <c r="C39" s="24">
        <v>1498.55342</v>
      </c>
      <c r="D39" s="24">
        <v>0</v>
      </c>
      <c r="E39" s="24">
        <v>1233.2</v>
      </c>
      <c r="F39" s="24">
        <v>265.39999999999998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1498.6</v>
      </c>
      <c r="N39" s="24">
        <v>0</v>
      </c>
      <c r="O39" s="24">
        <v>1233.2</v>
      </c>
      <c r="P39" s="24">
        <v>265.39999999999998</v>
      </c>
      <c r="Q39" s="24">
        <v>0</v>
      </c>
      <c r="R39" s="25" t="s">
        <v>104</v>
      </c>
      <c r="S39" s="12">
        <f t="shared" si="13"/>
        <v>100.00310833096627</v>
      </c>
      <c r="T39" s="26"/>
      <c r="U39" s="27"/>
    </row>
    <row r="40" spans="1:21" ht="107.25" customHeight="1">
      <c r="A40" s="16" t="s">
        <v>39</v>
      </c>
      <c r="B40" s="46"/>
      <c r="C40" s="15">
        <v>1357.8947599999999</v>
      </c>
      <c r="D40" s="15">
        <v>0</v>
      </c>
      <c r="E40" s="15">
        <v>1290</v>
      </c>
      <c r="F40" s="15">
        <v>67.900000000000006</v>
      </c>
      <c r="G40" s="15">
        <v>0</v>
      </c>
      <c r="H40" s="24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1357.9</v>
      </c>
      <c r="N40" s="15">
        <v>0</v>
      </c>
      <c r="O40" s="15">
        <v>1290</v>
      </c>
      <c r="P40" s="15">
        <v>67.900000000000006</v>
      </c>
      <c r="Q40" s="15">
        <v>0</v>
      </c>
      <c r="R40" s="13" t="s">
        <v>105</v>
      </c>
      <c r="S40" s="12">
        <f t="shared" si="13"/>
        <v>100.00038589146629</v>
      </c>
      <c r="T40" s="43"/>
      <c r="U40" s="44"/>
    </row>
    <row r="41" spans="1:21" ht="20.25" customHeight="1">
      <c r="A41" s="66" t="s">
        <v>33</v>
      </c>
      <c r="B41" s="67"/>
      <c r="C41" s="12">
        <f>SUM(C38:C40)</f>
        <v>4089.08338</v>
      </c>
      <c r="D41" s="12">
        <f t="shared" ref="D41:Q41" si="14">SUM(D38:D40)</f>
        <v>0</v>
      </c>
      <c r="E41" s="12">
        <f t="shared" si="14"/>
        <v>3578.1000000000004</v>
      </c>
      <c r="F41" s="12">
        <f t="shared" si="14"/>
        <v>511</v>
      </c>
      <c r="G41" s="12">
        <f t="shared" si="14"/>
        <v>0</v>
      </c>
      <c r="H41" s="12">
        <f t="shared" si="14"/>
        <v>0</v>
      </c>
      <c r="I41" s="12">
        <f t="shared" si="14"/>
        <v>0</v>
      </c>
      <c r="J41" s="12">
        <f t="shared" si="14"/>
        <v>0</v>
      </c>
      <c r="K41" s="12">
        <f t="shared" si="14"/>
        <v>0</v>
      </c>
      <c r="L41" s="12">
        <f t="shared" si="14"/>
        <v>0</v>
      </c>
      <c r="M41" s="12">
        <f t="shared" si="14"/>
        <v>4089.1</v>
      </c>
      <c r="N41" s="12">
        <f t="shared" si="14"/>
        <v>0</v>
      </c>
      <c r="O41" s="12">
        <f t="shared" si="14"/>
        <v>3578.1000000000004</v>
      </c>
      <c r="P41" s="12">
        <f t="shared" si="14"/>
        <v>511</v>
      </c>
      <c r="Q41" s="12">
        <f t="shared" si="14"/>
        <v>0</v>
      </c>
      <c r="R41" s="46"/>
      <c r="S41" s="36"/>
      <c r="T41" s="43"/>
      <c r="U41" s="44"/>
    </row>
    <row r="42" spans="1:21" ht="19.5" customHeight="1">
      <c r="A42" s="75" t="s">
        <v>62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64"/>
      <c r="U42" s="65"/>
    </row>
    <row r="43" spans="1:21" ht="75" customHeight="1">
      <c r="A43" s="16" t="s">
        <v>40</v>
      </c>
      <c r="B43" s="11"/>
      <c r="C43" s="15">
        <v>1135.95748</v>
      </c>
      <c r="D43" s="15">
        <v>0</v>
      </c>
      <c r="E43" s="15">
        <v>0</v>
      </c>
      <c r="F43" s="15">
        <f>C43</f>
        <v>1135.95748</v>
      </c>
      <c r="G43" s="15">
        <v>0</v>
      </c>
      <c r="H43" s="15">
        <v>193.9</v>
      </c>
      <c r="I43" s="15">
        <v>0</v>
      </c>
      <c r="J43" s="15">
        <v>0</v>
      </c>
      <c r="K43" s="15">
        <f>H43</f>
        <v>193.9</v>
      </c>
      <c r="L43" s="15">
        <v>0</v>
      </c>
      <c r="M43" s="15">
        <v>1064.4000000000001</v>
      </c>
      <c r="N43" s="15">
        <v>0</v>
      </c>
      <c r="O43" s="15">
        <v>0</v>
      </c>
      <c r="P43" s="15">
        <f>M43</f>
        <v>1064.4000000000001</v>
      </c>
      <c r="Q43" s="15">
        <v>0</v>
      </c>
      <c r="R43" s="13" t="s">
        <v>106</v>
      </c>
      <c r="S43" s="12">
        <f t="shared" ref="S43:S44" si="15">M43*100/C43</f>
        <v>93.700690275836749</v>
      </c>
      <c r="T43" s="7"/>
      <c r="U43" s="6"/>
    </row>
    <row r="44" spans="1:21" ht="64.5" customHeight="1">
      <c r="A44" s="16" t="s">
        <v>41</v>
      </c>
      <c r="B44" s="11"/>
      <c r="C44" s="15">
        <v>150</v>
      </c>
      <c r="D44" s="15">
        <v>0</v>
      </c>
      <c r="E44" s="15">
        <v>0</v>
      </c>
      <c r="F44" s="15">
        <f t="shared" ref="F44:F46" si="16">C44</f>
        <v>150</v>
      </c>
      <c r="G44" s="15">
        <v>0</v>
      </c>
      <c r="H44" s="15">
        <v>150</v>
      </c>
      <c r="I44" s="15">
        <v>0</v>
      </c>
      <c r="J44" s="15">
        <v>0</v>
      </c>
      <c r="K44" s="15">
        <f t="shared" ref="K44:K46" si="17">H44</f>
        <v>150</v>
      </c>
      <c r="L44" s="15">
        <v>0</v>
      </c>
      <c r="M44" s="15">
        <v>150</v>
      </c>
      <c r="N44" s="15">
        <v>0</v>
      </c>
      <c r="O44" s="15">
        <v>0</v>
      </c>
      <c r="P44" s="15">
        <f t="shared" ref="P44:P46" si="18">M44</f>
        <v>150</v>
      </c>
      <c r="Q44" s="15">
        <v>0</v>
      </c>
      <c r="R44" s="19" t="s">
        <v>92</v>
      </c>
      <c r="S44" s="12">
        <f t="shared" si="15"/>
        <v>100</v>
      </c>
      <c r="T44" s="7"/>
      <c r="U44" s="6"/>
    </row>
    <row r="45" spans="1:21" ht="64.5" customHeight="1">
      <c r="A45" s="16" t="s">
        <v>42</v>
      </c>
      <c r="B45" s="46"/>
      <c r="C45" s="15">
        <v>932.4</v>
      </c>
      <c r="D45" s="15">
        <v>0</v>
      </c>
      <c r="E45" s="15">
        <v>0</v>
      </c>
      <c r="F45" s="15">
        <f t="shared" si="16"/>
        <v>932.4</v>
      </c>
      <c r="G45" s="15">
        <v>0</v>
      </c>
      <c r="H45" s="15">
        <v>308</v>
      </c>
      <c r="I45" s="15">
        <v>0</v>
      </c>
      <c r="J45" s="15">
        <v>0</v>
      </c>
      <c r="K45" s="15">
        <f t="shared" si="17"/>
        <v>308</v>
      </c>
      <c r="L45" s="15">
        <v>0</v>
      </c>
      <c r="M45" s="15">
        <v>932.3</v>
      </c>
      <c r="N45" s="15">
        <v>0</v>
      </c>
      <c r="O45" s="15">
        <v>0</v>
      </c>
      <c r="P45" s="15">
        <f t="shared" si="18"/>
        <v>932.3</v>
      </c>
      <c r="Q45" s="15">
        <v>0</v>
      </c>
      <c r="R45" s="19" t="s">
        <v>92</v>
      </c>
      <c r="S45" s="12">
        <f t="shared" ref="S45" si="19">M45*100/C45</f>
        <v>99.989274989274989</v>
      </c>
      <c r="T45" s="43"/>
      <c r="U45" s="44"/>
    </row>
    <row r="46" spans="1:21" ht="69" customHeight="1">
      <c r="A46" s="16" t="s">
        <v>43</v>
      </c>
      <c r="B46" s="11"/>
      <c r="C46" s="15">
        <v>254.8</v>
      </c>
      <c r="D46" s="15">
        <v>0</v>
      </c>
      <c r="E46" s="15">
        <v>0</v>
      </c>
      <c r="F46" s="15">
        <f t="shared" si="16"/>
        <v>254.8</v>
      </c>
      <c r="G46" s="15">
        <v>0</v>
      </c>
      <c r="H46" s="15">
        <v>0</v>
      </c>
      <c r="I46" s="15">
        <v>0</v>
      </c>
      <c r="J46" s="15">
        <v>0</v>
      </c>
      <c r="K46" s="15">
        <f t="shared" si="17"/>
        <v>0</v>
      </c>
      <c r="L46" s="15">
        <v>0</v>
      </c>
      <c r="M46" s="15">
        <v>254.8</v>
      </c>
      <c r="N46" s="15">
        <v>0</v>
      </c>
      <c r="O46" s="15">
        <v>0</v>
      </c>
      <c r="P46" s="15">
        <f t="shared" si="18"/>
        <v>254.8</v>
      </c>
      <c r="Q46" s="15">
        <v>0</v>
      </c>
      <c r="R46" s="13" t="s">
        <v>107</v>
      </c>
      <c r="S46" s="12">
        <f t="shared" ref="S46" si="20">M46*100/C46</f>
        <v>100</v>
      </c>
      <c r="T46" s="7"/>
      <c r="U46" s="6"/>
    </row>
    <row r="47" spans="1:21" ht="20.25" customHeight="1">
      <c r="A47" s="66" t="s">
        <v>33</v>
      </c>
      <c r="B47" s="67"/>
      <c r="C47" s="12">
        <f>SUM(C43:C46)</f>
        <v>2473.1574800000003</v>
      </c>
      <c r="D47" s="12">
        <f t="shared" ref="D47:Q47" si="21">SUM(D43:D46)</f>
        <v>0</v>
      </c>
      <c r="E47" s="12">
        <f t="shared" si="21"/>
        <v>0</v>
      </c>
      <c r="F47" s="12">
        <f t="shared" si="21"/>
        <v>2473.1574800000003</v>
      </c>
      <c r="G47" s="12">
        <f t="shared" si="21"/>
        <v>0</v>
      </c>
      <c r="H47" s="12">
        <f t="shared" si="21"/>
        <v>651.9</v>
      </c>
      <c r="I47" s="12">
        <f t="shared" si="21"/>
        <v>0</v>
      </c>
      <c r="J47" s="12">
        <f t="shared" si="21"/>
        <v>0</v>
      </c>
      <c r="K47" s="12">
        <f t="shared" si="21"/>
        <v>651.9</v>
      </c>
      <c r="L47" s="12">
        <f t="shared" si="21"/>
        <v>0</v>
      </c>
      <c r="M47" s="12">
        <f t="shared" si="21"/>
        <v>2401.5</v>
      </c>
      <c r="N47" s="12">
        <f t="shared" si="21"/>
        <v>0</v>
      </c>
      <c r="O47" s="12">
        <f t="shared" si="21"/>
        <v>0</v>
      </c>
      <c r="P47" s="12">
        <f t="shared" si="21"/>
        <v>2401.5</v>
      </c>
      <c r="Q47" s="12">
        <f t="shared" si="21"/>
        <v>0</v>
      </c>
      <c r="R47" s="11"/>
      <c r="S47" s="36"/>
      <c r="T47" s="7"/>
      <c r="U47" s="6"/>
    </row>
    <row r="48" spans="1:21" ht="19.5" customHeight="1">
      <c r="A48" s="75" t="s">
        <v>63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64"/>
      <c r="U48" s="65"/>
    </row>
    <row r="49" spans="1:21" s="28" customFormat="1" ht="88.5" customHeight="1">
      <c r="A49" s="22" t="s">
        <v>44</v>
      </c>
      <c r="B49" s="23"/>
      <c r="C49" s="24">
        <v>2</v>
      </c>
      <c r="D49" s="24">
        <v>0</v>
      </c>
      <c r="E49" s="24">
        <v>0</v>
      </c>
      <c r="F49" s="24">
        <f>C49</f>
        <v>2</v>
      </c>
      <c r="G49" s="24">
        <v>0</v>
      </c>
      <c r="H49" s="24">
        <v>0</v>
      </c>
      <c r="I49" s="24">
        <v>0</v>
      </c>
      <c r="J49" s="24">
        <v>0</v>
      </c>
      <c r="K49" s="24">
        <f>H49</f>
        <v>0</v>
      </c>
      <c r="L49" s="24">
        <v>0</v>
      </c>
      <c r="M49" s="24">
        <v>0</v>
      </c>
      <c r="N49" s="24">
        <v>0</v>
      </c>
      <c r="O49" s="24">
        <v>0</v>
      </c>
      <c r="P49" s="24">
        <f>M49</f>
        <v>0</v>
      </c>
      <c r="Q49" s="24">
        <v>0</v>
      </c>
      <c r="R49" s="25" t="s">
        <v>108</v>
      </c>
      <c r="S49" s="12">
        <f t="shared" ref="S49" si="22">M49*100/C49</f>
        <v>0</v>
      </c>
      <c r="T49" s="26"/>
      <c r="U49" s="27"/>
    </row>
    <row r="50" spans="1:21" s="28" customFormat="1" ht="64.5" customHeight="1">
      <c r="A50" s="22" t="s">
        <v>47</v>
      </c>
      <c r="B50" s="23"/>
      <c r="C50" s="24">
        <v>1.95</v>
      </c>
      <c r="D50" s="24">
        <v>0</v>
      </c>
      <c r="E50" s="24">
        <v>0</v>
      </c>
      <c r="F50" s="24">
        <f t="shared" ref="F50:F52" si="23">C50</f>
        <v>1.95</v>
      </c>
      <c r="G50" s="24">
        <v>0</v>
      </c>
      <c r="H50" s="24">
        <v>2</v>
      </c>
      <c r="I50" s="24">
        <v>0</v>
      </c>
      <c r="J50" s="24">
        <v>0</v>
      </c>
      <c r="K50" s="24">
        <f t="shared" ref="K50:K52" si="24">H50</f>
        <v>2</v>
      </c>
      <c r="L50" s="24">
        <v>0</v>
      </c>
      <c r="M50" s="24">
        <v>1.95</v>
      </c>
      <c r="N50" s="24">
        <v>0</v>
      </c>
      <c r="O50" s="24">
        <v>0</v>
      </c>
      <c r="P50" s="24">
        <f t="shared" ref="P50:P52" si="25">M50</f>
        <v>1.95</v>
      </c>
      <c r="Q50" s="24">
        <v>0</v>
      </c>
      <c r="R50" s="25" t="s">
        <v>92</v>
      </c>
      <c r="S50" s="12">
        <f>M50*100/C50</f>
        <v>100</v>
      </c>
      <c r="T50" s="26"/>
      <c r="U50" s="27"/>
    </row>
    <row r="51" spans="1:21" s="28" customFormat="1" ht="64.5" customHeight="1">
      <c r="A51" s="22" t="s">
        <v>45</v>
      </c>
      <c r="B51" s="23"/>
      <c r="C51" s="24">
        <v>182.51</v>
      </c>
      <c r="D51" s="24">
        <v>0</v>
      </c>
      <c r="E51" s="24">
        <v>0</v>
      </c>
      <c r="F51" s="24">
        <f t="shared" si="23"/>
        <v>182.51</v>
      </c>
      <c r="G51" s="24">
        <v>0</v>
      </c>
      <c r="H51" s="24">
        <v>85.9</v>
      </c>
      <c r="I51" s="24">
        <v>0</v>
      </c>
      <c r="J51" s="24">
        <v>0</v>
      </c>
      <c r="K51" s="24">
        <f t="shared" si="24"/>
        <v>85.9</v>
      </c>
      <c r="L51" s="24">
        <v>0</v>
      </c>
      <c r="M51" s="24">
        <v>143.74</v>
      </c>
      <c r="N51" s="24">
        <v>0</v>
      </c>
      <c r="O51" s="24">
        <v>0</v>
      </c>
      <c r="P51" s="24">
        <f t="shared" si="25"/>
        <v>143.74</v>
      </c>
      <c r="Q51" s="24">
        <v>0</v>
      </c>
      <c r="R51" s="25" t="s">
        <v>92</v>
      </c>
      <c r="S51" s="12">
        <f t="shared" ref="S51" si="26">M51*100/C51</f>
        <v>78.757328365569009</v>
      </c>
      <c r="T51" s="26"/>
      <c r="U51" s="27"/>
    </row>
    <row r="52" spans="1:21" s="28" customFormat="1" ht="48.75" customHeight="1">
      <c r="A52" s="22" t="s">
        <v>46</v>
      </c>
      <c r="B52" s="23"/>
      <c r="C52" s="24">
        <v>1</v>
      </c>
      <c r="D52" s="24">
        <v>0</v>
      </c>
      <c r="E52" s="24">
        <v>0</v>
      </c>
      <c r="F52" s="24">
        <f t="shared" si="23"/>
        <v>1</v>
      </c>
      <c r="G52" s="24">
        <v>0</v>
      </c>
      <c r="H52" s="24">
        <v>1</v>
      </c>
      <c r="I52" s="24">
        <v>0</v>
      </c>
      <c r="J52" s="24">
        <v>0</v>
      </c>
      <c r="K52" s="24">
        <f t="shared" si="24"/>
        <v>1</v>
      </c>
      <c r="L52" s="24">
        <v>0</v>
      </c>
      <c r="M52" s="24">
        <v>1</v>
      </c>
      <c r="N52" s="24">
        <v>0</v>
      </c>
      <c r="O52" s="24">
        <v>0</v>
      </c>
      <c r="P52" s="24">
        <f t="shared" si="25"/>
        <v>1</v>
      </c>
      <c r="Q52" s="24">
        <v>0</v>
      </c>
      <c r="R52" s="25" t="s">
        <v>92</v>
      </c>
      <c r="S52" s="12">
        <f t="shared" ref="S52" si="27">M52*100/C52</f>
        <v>100</v>
      </c>
      <c r="T52" s="26"/>
      <c r="U52" s="27"/>
    </row>
    <row r="53" spans="1:21" ht="20.25" customHeight="1">
      <c r="A53" s="66" t="s">
        <v>33</v>
      </c>
      <c r="B53" s="67"/>
      <c r="C53" s="12">
        <f>SUM(C49:C52)</f>
        <v>187.45999999999998</v>
      </c>
      <c r="D53" s="12">
        <f t="shared" ref="D53:Q53" si="28">SUM(D49:D52)</f>
        <v>0</v>
      </c>
      <c r="E53" s="12">
        <f t="shared" si="28"/>
        <v>0</v>
      </c>
      <c r="F53" s="12">
        <f t="shared" si="28"/>
        <v>187.45999999999998</v>
      </c>
      <c r="G53" s="12">
        <f t="shared" si="28"/>
        <v>0</v>
      </c>
      <c r="H53" s="12">
        <f t="shared" si="28"/>
        <v>88.9</v>
      </c>
      <c r="I53" s="12">
        <f t="shared" si="28"/>
        <v>0</v>
      </c>
      <c r="J53" s="12">
        <f t="shared" si="28"/>
        <v>0</v>
      </c>
      <c r="K53" s="12">
        <f t="shared" si="28"/>
        <v>88.9</v>
      </c>
      <c r="L53" s="12">
        <f t="shared" si="28"/>
        <v>0</v>
      </c>
      <c r="M53" s="12">
        <f t="shared" si="28"/>
        <v>146.69</v>
      </c>
      <c r="N53" s="12">
        <f t="shared" si="28"/>
        <v>0</v>
      </c>
      <c r="O53" s="12">
        <f t="shared" si="28"/>
        <v>0</v>
      </c>
      <c r="P53" s="12">
        <f t="shared" si="28"/>
        <v>146.69</v>
      </c>
      <c r="Q53" s="12">
        <f t="shared" si="28"/>
        <v>0</v>
      </c>
      <c r="R53" s="20"/>
      <c r="S53" s="36"/>
      <c r="T53" s="17"/>
      <c r="U53" s="18"/>
    </row>
    <row r="54" spans="1:21" ht="19.5" customHeight="1">
      <c r="A54" s="75" t="s">
        <v>77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64"/>
      <c r="U54" s="65"/>
    </row>
    <row r="55" spans="1:21" s="28" customFormat="1" ht="81.75" customHeight="1">
      <c r="A55" s="22" t="s">
        <v>89</v>
      </c>
      <c r="B55" s="25"/>
      <c r="C55" s="24">
        <v>253</v>
      </c>
      <c r="D55" s="24">
        <v>0</v>
      </c>
      <c r="E55" s="24">
        <v>0</v>
      </c>
      <c r="F55" s="24">
        <f>C55</f>
        <v>253</v>
      </c>
      <c r="G55" s="24">
        <v>0</v>
      </c>
      <c r="H55" s="24">
        <v>0</v>
      </c>
      <c r="I55" s="24">
        <v>0</v>
      </c>
      <c r="J55" s="24">
        <v>0</v>
      </c>
      <c r="K55" s="24">
        <f>H55</f>
        <v>0</v>
      </c>
      <c r="L55" s="24">
        <v>0</v>
      </c>
      <c r="M55" s="24">
        <v>253</v>
      </c>
      <c r="N55" s="24">
        <v>0</v>
      </c>
      <c r="O55" s="24">
        <v>0</v>
      </c>
      <c r="P55" s="24">
        <f>M55</f>
        <v>253</v>
      </c>
      <c r="Q55" s="24">
        <v>0</v>
      </c>
      <c r="R55" s="63" t="s">
        <v>92</v>
      </c>
      <c r="S55" s="12">
        <f t="shared" ref="S55" si="29">M55*100/C55</f>
        <v>100</v>
      </c>
      <c r="T55" s="26"/>
      <c r="U55" s="27"/>
    </row>
    <row r="56" spans="1:21" s="28" customFormat="1" ht="95.25" customHeight="1">
      <c r="A56" s="22" t="s">
        <v>78</v>
      </c>
      <c r="B56" s="25"/>
      <c r="C56" s="24">
        <v>17275.37689</v>
      </c>
      <c r="D56" s="24">
        <v>0</v>
      </c>
      <c r="E56" s="24">
        <v>0</v>
      </c>
      <c r="F56" s="24">
        <f>C56</f>
        <v>17275.37689</v>
      </c>
      <c r="G56" s="24">
        <v>0</v>
      </c>
      <c r="H56" s="24">
        <v>15095.4</v>
      </c>
      <c r="I56" s="24">
        <v>0</v>
      </c>
      <c r="J56" s="24">
        <v>0</v>
      </c>
      <c r="K56" s="24">
        <f>H56</f>
        <v>15095.4</v>
      </c>
      <c r="L56" s="24">
        <v>0</v>
      </c>
      <c r="M56" s="24">
        <v>17275.099999999999</v>
      </c>
      <c r="N56" s="24">
        <v>0</v>
      </c>
      <c r="O56" s="24">
        <v>0</v>
      </c>
      <c r="P56" s="24">
        <f>M56</f>
        <v>17275.099999999999</v>
      </c>
      <c r="Q56" s="24">
        <v>0</v>
      </c>
      <c r="R56" s="63" t="s">
        <v>92</v>
      </c>
      <c r="S56" s="12">
        <f t="shared" ref="S56" si="30">M56*100/C56</f>
        <v>99.998397198499546</v>
      </c>
      <c r="T56" s="26"/>
      <c r="U56" s="27"/>
    </row>
    <row r="57" spans="1:21" ht="20.25" customHeight="1">
      <c r="A57" s="66" t="s">
        <v>33</v>
      </c>
      <c r="B57" s="67"/>
      <c r="C57" s="12">
        <f>SUM(C55:C56)</f>
        <v>17528.37689</v>
      </c>
      <c r="D57" s="12">
        <f t="shared" ref="D57:Q57" si="31">SUM(D55:D56)</f>
        <v>0</v>
      </c>
      <c r="E57" s="12">
        <f t="shared" si="31"/>
        <v>0</v>
      </c>
      <c r="F57" s="12">
        <f t="shared" si="31"/>
        <v>17528.37689</v>
      </c>
      <c r="G57" s="12">
        <f t="shared" si="31"/>
        <v>0</v>
      </c>
      <c r="H57" s="12">
        <f t="shared" si="31"/>
        <v>15095.4</v>
      </c>
      <c r="I57" s="12">
        <f t="shared" si="31"/>
        <v>0</v>
      </c>
      <c r="J57" s="12">
        <f t="shared" si="31"/>
        <v>0</v>
      </c>
      <c r="K57" s="12">
        <f t="shared" si="31"/>
        <v>15095.4</v>
      </c>
      <c r="L57" s="12">
        <f t="shared" si="31"/>
        <v>0</v>
      </c>
      <c r="M57" s="12">
        <f>SUM(M55:M56)</f>
        <v>17528.099999999999</v>
      </c>
      <c r="N57" s="12">
        <f t="shared" si="31"/>
        <v>0</v>
      </c>
      <c r="O57" s="12">
        <f t="shared" si="31"/>
        <v>0</v>
      </c>
      <c r="P57" s="12">
        <f t="shared" si="31"/>
        <v>17528.099999999999</v>
      </c>
      <c r="Q57" s="12">
        <f t="shared" si="31"/>
        <v>0</v>
      </c>
      <c r="R57" s="13"/>
      <c r="S57" s="36"/>
      <c r="T57" s="48"/>
      <c r="U57" s="49"/>
    </row>
    <row r="58" spans="1:21" ht="18.75">
      <c r="A58" s="68" t="s">
        <v>64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4"/>
      <c r="U58" s="65"/>
    </row>
    <row r="59" spans="1:21" s="28" customFormat="1" ht="81.75" customHeight="1">
      <c r="A59" s="22" t="s">
        <v>38</v>
      </c>
      <c r="B59" s="25"/>
      <c r="C59" s="24">
        <v>1405.0611200000001</v>
      </c>
      <c r="D59" s="24">
        <v>0</v>
      </c>
      <c r="E59" s="24">
        <v>1264.5999999999999</v>
      </c>
      <c r="F59" s="24">
        <v>140.5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1405.0611200000001</v>
      </c>
      <c r="N59" s="24">
        <v>0</v>
      </c>
      <c r="O59" s="24">
        <v>1264.5999999999999</v>
      </c>
      <c r="P59" s="24">
        <v>140.5</v>
      </c>
      <c r="Q59" s="24">
        <v>0</v>
      </c>
      <c r="R59" s="63" t="s">
        <v>92</v>
      </c>
      <c r="S59" s="12">
        <f>M59*100/C59</f>
        <v>99.999999999999986</v>
      </c>
      <c r="T59" s="26"/>
      <c r="U59" s="27"/>
    </row>
    <row r="60" spans="1:21" ht="20.25" customHeight="1">
      <c r="A60" s="66" t="s">
        <v>33</v>
      </c>
      <c r="B60" s="67"/>
      <c r="C60" s="12">
        <f>SUM(C59)</f>
        <v>1405.0611200000001</v>
      </c>
      <c r="D60" s="12">
        <f t="shared" ref="D60:Q60" si="32">SUM(D59)</f>
        <v>0</v>
      </c>
      <c r="E60" s="12">
        <f t="shared" si="32"/>
        <v>1264.5999999999999</v>
      </c>
      <c r="F60" s="12">
        <f t="shared" si="32"/>
        <v>140.5</v>
      </c>
      <c r="G60" s="12">
        <f t="shared" si="32"/>
        <v>0</v>
      </c>
      <c r="H60" s="12">
        <f t="shared" si="32"/>
        <v>0</v>
      </c>
      <c r="I60" s="12">
        <f t="shared" si="32"/>
        <v>0</v>
      </c>
      <c r="J60" s="12">
        <f t="shared" si="32"/>
        <v>0</v>
      </c>
      <c r="K60" s="12">
        <f t="shared" si="32"/>
        <v>0</v>
      </c>
      <c r="L60" s="12">
        <f t="shared" si="32"/>
        <v>0</v>
      </c>
      <c r="M60" s="12">
        <f t="shared" si="32"/>
        <v>1405.0611200000001</v>
      </c>
      <c r="N60" s="12">
        <f t="shared" si="32"/>
        <v>0</v>
      </c>
      <c r="O60" s="12">
        <f t="shared" si="32"/>
        <v>1264.5999999999999</v>
      </c>
      <c r="P60" s="12">
        <f t="shared" si="32"/>
        <v>140.5</v>
      </c>
      <c r="Q60" s="12">
        <f t="shared" si="32"/>
        <v>0</v>
      </c>
      <c r="R60" s="13"/>
      <c r="S60" s="36"/>
      <c r="T60" s="17"/>
      <c r="U60" s="18"/>
    </row>
    <row r="61" spans="1:21" ht="18.75">
      <c r="A61" s="68" t="s">
        <v>79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4"/>
      <c r="U61" s="65"/>
    </row>
    <row r="62" spans="1:21" s="28" customFormat="1" ht="63.75" customHeight="1">
      <c r="A62" s="22" t="s">
        <v>80</v>
      </c>
      <c r="B62" s="25"/>
      <c r="C62" s="24">
        <v>16031.936900000001</v>
      </c>
      <c r="D62" s="24">
        <v>0</v>
      </c>
      <c r="E62" s="24">
        <v>15871.6</v>
      </c>
      <c r="F62" s="24">
        <v>160.30000000000001</v>
      </c>
      <c r="G62" s="24">
        <v>0</v>
      </c>
      <c r="H62" s="24">
        <v>10907.7</v>
      </c>
      <c r="I62" s="24">
        <v>0</v>
      </c>
      <c r="J62" s="24">
        <v>10798.6</v>
      </c>
      <c r="K62" s="24">
        <v>109.1</v>
      </c>
      <c r="L62" s="24">
        <v>0</v>
      </c>
      <c r="M62" s="24">
        <v>16031.936900000001</v>
      </c>
      <c r="N62" s="24">
        <v>0</v>
      </c>
      <c r="O62" s="24">
        <v>15871.6</v>
      </c>
      <c r="P62" s="24">
        <v>160.30000000000001</v>
      </c>
      <c r="Q62" s="24">
        <v>0</v>
      </c>
      <c r="R62" s="63" t="s">
        <v>92</v>
      </c>
      <c r="S62" s="12">
        <f>M62*100/C62</f>
        <v>99.999999999999986</v>
      </c>
      <c r="T62" s="26"/>
      <c r="U62" s="27"/>
    </row>
    <row r="63" spans="1:21" s="28" customFormat="1" ht="81.75" customHeight="1">
      <c r="A63" s="22" t="s">
        <v>81</v>
      </c>
      <c r="B63" s="25"/>
      <c r="C63" s="24">
        <v>16414.514660000001</v>
      </c>
      <c r="D63" s="24">
        <v>0</v>
      </c>
      <c r="E63" s="24">
        <v>16250.3</v>
      </c>
      <c r="F63" s="24">
        <v>164.2</v>
      </c>
      <c r="G63" s="24">
        <v>0</v>
      </c>
      <c r="H63" s="24">
        <v>5817.9</v>
      </c>
      <c r="I63" s="24">
        <v>0</v>
      </c>
      <c r="J63" s="24">
        <v>5534.7</v>
      </c>
      <c r="K63" s="24">
        <v>58.2</v>
      </c>
      <c r="L63" s="24">
        <v>0</v>
      </c>
      <c r="M63" s="24">
        <v>16414.514660000001</v>
      </c>
      <c r="N63" s="24">
        <v>0</v>
      </c>
      <c r="O63" s="24">
        <v>16250.3</v>
      </c>
      <c r="P63" s="24">
        <v>164.2</v>
      </c>
      <c r="Q63" s="24">
        <v>0</v>
      </c>
      <c r="R63" s="63" t="s">
        <v>92</v>
      </c>
      <c r="S63" s="12">
        <f>M63*100/C63</f>
        <v>100</v>
      </c>
      <c r="T63" s="26"/>
      <c r="U63" s="27"/>
    </row>
    <row r="64" spans="1:21" ht="20.25" customHeight="1">
      <c r="A64" s="66" t="s">
        <v>33</v>
      </c>
      <c r="B64" s="67"/>
      <c r="C64" s="12">
        <f>SUM(C62:C63)</f>
        <v>32446.451560000001</v>
      </c>
      <c r="D64" s="12">
        <f t="shared" ref="D64:Q64" si="33">SUM(D62:D63)</f>
        <v>0</v>
      </c>
      <c r="E64" s="12">
        <f t="shared" si="33"/>
        <v>32121.9</v>
      </c>
      <c r="F64" s="12">
        <f t="shared" si="33"/>
        <v>324.5</v>
      </c>
      <c r="G64" s="12">
        <f t="shared" si="33"/>
        <v>0</v>
      </c>
      <c r="H64" s="12">
        <f t="shared" si="33"/>
        <v>16725.599999999999</v>
      </c>
      <c r="I64" s="12">
        <f t="shared" si="33"/>
        <v>0</v>
      </c>
      <c r="J64" s="12">
        <f t="shared" si="33"/>
        <v>16333.3</v>
      </c>
      <c r="K64" s="12">
        <f t="shared" si="33"/>
        <v>167.3</v>
      </c>
      <c r="L64" s="12">
        <f t="shared" si="33"/>
        <v>0</v>
      </c>
      <c r="M64" s="12">
        <f t="shared" si="33"/>
        <v>32446.451560000001</v>
      </c>
      <c r="N64" s="12">
        <f t="shared" si="33"/>
        <v>0</v>
      </c>
      <c r="O64" s="12">
        <f t="shared" si="33"/>
        <v>32121.9</v>
      </c>
      <c r="P64" s="12">
        <f t="shared" si="33"/>
        <v>324.5</v>
      </c>
      <c r="Q64" s="12">
        <f t="shared" si="33"/>
        <v>0</v>
      </c>
      <c r="R64" s="13"/>
      <c r="S64" s="36"/>
      <c r="T64" s="48"/>
      <c r="U64" s="49"/>
    </row>
    <row r="65" spans="1:21" ht="31.5" customHeight="1">
      <c r="A65" s="84" t="s">
        <v>16</v>
      </c>
      <c r="B65" s="85"/>
      <c r="C65" s="29">
        <f>C18+C21+C26+C32+C36+C41+C47+C53+C60+C64+C57</f>
        <v>71317.166450000004</v>
      </c>
      <c r="D65" s="29">
        <f t="shared" ref="D65:Q65" si="34">D18+D21+D26+D32+D36+D41+D47+D53+D60+D64+D57</f>
        <v>0</v>
      </c>
      <c r="E65" s="29">
        <f>E18+E21+E26+E32+E36+E41+E47+E53+E60+E64+E57</f>
        <v>39920.400000000001</v>
      </c>
      <c r="F65" s="29">
        <f t="shared" si="34"/>
        <v>31396.770279999997</v>
      </c>
      <c r="G65" s="29">
        <f t="shared" si="34"/>
        <v>0</v>
      </c>
      <c r="H65" s="29">
        <f t="shared" si="34"/>
        <v>36030.699999999997</v>
      </c>
      <c r="I65" s="29">
        <f t="shared" si="34"/>
        <v>0</v>
      </c>
      <c r="J65" s="29">
        <f t="shared" si="34"/>
        <v>16667.2</v>
      </c>
      <c r="K65" s="29">
        <f t="shared" si="34"/>
        <v>19138.5</v>
      </c>
      <c r="L65" s="29">
        <f t="shared" si="34"/>
        <v>0</v>
      </c>
      <c r="M65" s="29">
        <f t="shared" si="34"/>
        <v>70941.444929999998</v>
      </c>
      <c r="N65" s="29">
        <f t="shared" si="34"/>
        <v>0</v>
      </c>
      <c r="O65" s="29">
        <f t="shared" si="34"/>
        <v>39920.400000000001</v>
      </c>
      <c r="P65" s="29">
        <f t="shared" si="34"/>
        <v>31021.03225</v>
      </c>
      <c r="Q65" s="29">
        <f t="shared" si="34"/>
        <v>0</v>
      </c>
      <c r="R65" s="63"/>
      <c r="S65" s="29">
        <f>M65*100/C65</f>
        <v>99.473168188386424</v>
      </c>
      <c r="T65" s="80"/>
      <c r="U65" s="64"/>
    </row>
    <row r="66" spans="1:21">
      <c r="A66" s="3"/>
      <c r="B66" s="3"/>
      <c r="C66" s="53"/>
      <c r="D66" s="3"/>
      <c r="E66" s="3"/>
      <c r="F66" s="3"/>
      <c r="G66" s="3"/>
      <c r="H66" s="3"/>
      <c r="I66" s="3"/>
      <c r="J66" s="3"/>
      <c r="K66" s="3"/>
      <c r="L66" s="3"/>
      <c r="M66" s="53"/>
      <c r="N66" s="3"/>
      <c r="O66" s="3"/>
      <c r="P66" s="3"/>
      <c r="Q66" s="3"/>
      <c r="R66" s="3"/>
      <c r="S66" s="62"/>
      <c r="T66" s="3"/>
      <c r="U66" s="3"/>
    </row>
    <row r="67" spans="1:21" ht="15.75">
      <c r="A67" s="1"/>
    </row>
    <row r="68" spans="1:21" ht="15.75">
      <c r="A68" s="78" t="s">
        <v>27</v>
      </c>
      <c r="B68" s="78"/>
      <c r="C68" s="78"/>
      <c r="D68" s="78"/>
      <c r="E68" s="78"/>
      <c r="F68" s="78"/>
      <c r="G68" s="78"/>
      <c r="H68" s="78"/>
    </row>
    <row r="69" spans="1:21" ht="15" customHeight="1">
      <c r="C69" s="78" t="s">
        <v>17</v>
      </c>
      <c r="D69" s="78"/>
      <c r="E69" s="78"/>
      <c r="F69" s="78"/>
    </row>
    <row r="70" spans="1:21" ht="15.75">
      <c r="A70" s="1"/>
    </row>
    <row r="71" spans="1:21" ht="15.75">
      <c r="A71" s="1" t="s">
        <v>18</v>
      </c>
    </row>
    <row r="72" spans="1:21" ht="18.75" customHeight="1">
      <c r="A72" s="79" t="s">
        <v>19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1:21" ht="34.5" customHeight="1">
      <c r="A73" s="74" t="s">
        <v>20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1:21" ht="50.25" customHeight="1">
      <c r="A74" s="74" t="s">
        <v>21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1:21" ht="35.25" customHeight="1">
      <c r="A75" s="74" t="s">
        <v>22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1:21" ht="16.5" customHeight="1">
      <c r="A76" s="74" t="s">
        <v>23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1:21" ht="18.75" customHeight="1">
      <c r="A77" s="74" t="s">
        <v>24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21" ht="18" customHeight="1">
      <c r="A78" s="74" t="s">
        <v>25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1:21" ht="18" customHeight="1">
      <c r="A79" s="74" t="s">
        <v>26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</sheetData>
  <mergeCells count="79">
    <mergeCell ref="T42:U42"/>
    <mergeCell ref="A21:B21"/>
    <mergeCell ref="T13:U13"/>
    <mergeCell ref="T15:U15"/>
    <mergeCell ref="T16:U16"/>
    <mergeCell ref="T17:U17"/>
    <mergeCell ref="A19:S19"/>
    <mergeCell ref="T20:U20"/>
    <mergeCell ref="A22:S22"/>
    <mergeCell ref="A14:S14"/>
    <mergeCell ref="A18:B18"/>
    <mergeCell ref="A33:S33"/>
    <mergeCell ref="A32:B32"/>
    <mergeCell ref="A41:B41"/>
    <mergeCell ref="T11:U12"/>
    <mergeCell ref="T8:U9"/>
    <mergeCell ref="N10:Q10"/>
    <mergeCell ref="T10:U10"/>
    <mergeCell ref="N11:N12"/>
    <mergeCell ref="T65:U65"/>
    <mergeCell ref="T35:U35"/>
    <mergeCell ref="A27:S27"/>
    <mergeCell ref="A26:B26"/>
    <mergeCell ref="A37:S37"/>
    <mergeCell ref="T37:U37"/>
    <mergeCell ref="A47:B47"/>
    <mergeCell ref="T48:U48"/>
    <mergeCell ref="A65:B65"/>
    <mergeCell ref="A53:B53"/>
    <mergeCell ref="A58:S58"/>
    <mergeCell ref="T58:U58"/>
    <mergeCell ref="A60:B60"/>
    <mergeCell ref="A48:S48"/>
    <mergeCell ref="A36:B36"/>
    <mergeCell ref="A54:S54"/>
    <mergeCell ref="A78:S78"/>
    <mergeCell ref="A79:S79"/>
    <mergeCell ref="A3:S3"/>
    <mergeCell ref="A4:S4"/>
    <mergeCell ref="A5:S5"/>
    <mergeCell ref="A68:H68"/>
    <mergeCell ref="C69:F69"/>
    <mergeCell ref="A72:S72"/>
    <mergeCell ref="A73:S73"/>
    <mergeCell ref="A74:S74"/>
    <mergeCell ref="A75:S75"/>
    <mergeCell ref="D11:D12"/>
    <mergeCell ref="E11:E12"/>
    <mergeCell ref="F11:F12"/>
    <mergeCell ref="O11:O12"/>
    <mergeCell ref="Q11:Q12"/>
    <mergeCell ref="A76:S76"/>
    <mergeCell ref="A77:S77"/>
    <mergeCell ref="R8:R12"/>
    <mergeCell ref="S8:S12"/>
    <mergeCell ref="A42:S42"/>
    <mergeCell ref="A8:A12"/>
    <mergeCell ref="B8:B12"/>
    <mergeCell ref="A7:M7"/>
    <mergeCell ref="C10:C12"/>
    <mergeCell ref="H10:H12"/>
    <mergeCell ref="M10:M12"/>
    <mergeCell ref="G11:G12"/>
    <mergeCell ref="M8:Q9"/>
    <mergeCell ref="Q7:R7"/>
    <mergeCell ref="D10:G10"/>
    <mergeCell ref="I10:L10"/>
    <mergeCell ref="I11:I12"/>
    <mergeCell ref="J11:J12"/>
    <mergeCell ref="L11:L12"/>
    <mergeCell ref="C8:G8"/>
    <mergeCell ref="C9:G9"/>
    <mergeCell ref="H8:L8"/>
    <mergeCell ref="H9:L9"/>
    <mergeCell ref="T54:U54"/>
    <mergeCell ref="A57:B57"/>
    <mergeCell ref="A61:S61"/>
    <mergeCell ref="T61:U61"/>
    <mergeCell ref="A64:B6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0"/>
  <sheetViews>
    <sheetView zoomScale="80" zoomScaleNormal="80" workbookViewId="0">
      <selection activeCell="A3" sqref="A3:S30"/>
    </sheetView>
  </sheetViews>
  <sheetFormatPr defaultRowHeight="15"/>
  <cols>
    <col min="1" max="1" width="34.28515625" customWidth="1"/>
    <col min="2" max="2" width="16.5703125" customWidth="1"/>
    <col min="3" max="3" width="10.7109375" bestFit="1" customWidth="1"/>
    <col min="4" max="4" width="10.140625" bestFit="1" customWidth="1"/>
    <col min="5" max="5" width="12.140625" customWidth="1"/>
    <col min="6" max="6" width="9.28515625" bestFit="1" customWidth="1"/>
    <col min="18" max="18" width="35.5703125" customWidth="1"/>
    <col min="19" max="19" width="14.42578125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19.5" customHeight="1">
      <c r="A4" s="87" t="s">
        <v>82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24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4"/>
      <c r="O7" s="34"/>
      <c r="P7" s="34"/>
      <c r="Q7" s="69"/>
      <c r="R7" s="69"/>
      <c r="S7" s="34"/>
      <c r="T7" s="5"/>
      <c r="U7" s="5"/>
    </row>
    <row r="8" spans="1:21" ht="21" customHeight="1">
      <c r="A8" s="86" t="s">
        <v>2</v>
      </c>
      <c r="B8" s="86" t="s">
        <v>3</v>
      </c>
      <c r="C8" s="86" t="s">
        <v>4</v>
      </c>
      <c r="D8" s="86"/>
      <c r="E8" s="86"/>
      <c r="F8" s="86"/>
      <c r="G8" s="86"/>
      <c r="H8" s="86" t="s">
        <v>4</v>
      </c>
      <c r="I8" s="86"/>
      <c r="J8" s="86"/>
      <c r="K8" s="86"/>
      <c r="L8" s="86"/>
      <c r="M8" s="86" t="s">
        <v>5</v>
      </c>
      <c r="N8" s="86"/>
      <c r="O8" s="86"/>
      <c r="P8" s="86"/>
      <c r="Q8" s="86"/>
      <c r="R8" s="86" t="s">
        <v>6</v>
      </c>
      <c r="S8" s="86" t="s">
        <v>7</v>
      </c>
      <c r="T8" s="64"/>
      <c r="U8" s="65"/>
    </row>
    <row r="9" spans="1:21" ht="15.75" customHeight="1">
      <c r="A9" s="86"/>
      <c r="B9" s="86"/>
      <c r="C9" s="86" t="s">
        <v>55</v>
      </c>
      <c r="D9" s="86"/>
      <c r="E9" s="86"/>
      <c r="F9" s="86"/>
      <c r="G9" s="86"/>
      <c r="H9" s="86" t="s">
        <v>91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4"/>
      <c r="U9" s="65"/>
    </row>
    <row r="10" spans="1:21" ht="18.75">
      <c r="A10" s="86"/>
      <c r="B10" s="86"/>
      <c r="C10" s="70" t="s">
        <v>8</v>
      </c>
      <c r="D10" s="86" t="s">
        <v>9</v>
      </c>
      <c r="E10" s="86"/>
      <c r="F10" s="86"/>
      <c r="G10" s="86"/>
      <c r="H10" s="70" t="s">
        <v>8</v>
      </c>
      <c r="I10" s="86" t="s">
        <v>9</v>
      </c>
      <c r="J10" s="86"/>
      <c r="K10" s="86"/>
      <c r="L10" s="86"/>
      <c r="M10" s="70" t="s">
        <v>8</v>
      </c>
      <c r="N10" s="86" t="s">
        <v>9</v>
      </c>
      <c r="O10" s="86"/>
      <c r="P10" s="86"/>
      <c r="Q10" s="86"/>
      <c r="R10" s="86"/>
      <c r="S10" s="86"/>
      <c r="T10" s="64"/>
      <c r="U10" s="65"/>
    </row>
    <row r="11" spans="1:21" ht="15.75" customHeight="1">
      <c r="A11" s="86"/>
      <c r="B11" s="86"/>
      <c r="C11" s="71"/>
      <c r="D11" s="86" t="s">
        <v>10</v>
      </c>
      <c r="E11" s="86" t="s">
        <v>11</v>
      </c>
      <c r="F11" s="86" t="s">
        <v>12</v>
      </c>
      <c r="G11" s="86" t="s">
        <v>15</v>
      </c>
      <c r="H11" s="71"/>
      <c r="I11" s="86" t="s">
        <v>10</v>
      </c>
      <c r="J11" s="86" t="s">
        <v>11</v>
      </c>
      <c r="K11" s="32" t="s">
        <v>13</v>
      </c>
      <c r="L11" s="86" t="s">
        <v>15</v>
      </c>
      <c r="M11" s="71"/>
      <c r="N11" s="86" t="s">
        <v>10</v>
      </c>
      <c r="O11" s="86" t="s">
        <v>11</v>
      </c>
      <c r="P11" s="32" t="s">
        <v>13</v>
      </c>
      <c r="Q11" s="86" t="s">
        <v>15</v>
      </c>
      <c r="R11" s="86"/>
      <c r="S11" s="86"/>
      <c r="T11" s="64"/>
      <c r="U11" s="65"/>
    </row>
    <row r="12" spans="1:21" ht="31.5">
      <c r="A12" s="86"/>
      <c r="B12" s="86"/>
      <c r="C12" s="72"/>
      <c r="D12" s="86"/>
      <c r="E12" s="86"/>
      <c r="F12" s="86"/>
      <c r="G12" s="86"/>
      <c r="H12" s="72"/>
      <c r="I12" s="86"/>
      <c r="J12" s="86"/>
      <c r="K12" s="32" t="s">
        <v>14</v>
      </c>
      <c r="L12" s="86"/>
      <c r="M12" s="72"/>
      <c r="N12" s="86"/>
      <c r="O12" s="86"/>
      <c r="P12" s="32" t="s">
        <v>14</v>
      </c>
      <c r="Q12" s="86"/>
      <c r="R12" s="86"/>
      <c r="S12" s="86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64"/>
      <c r="U13" s="65"/>
    </row>
    <row r="14" spans="1:21" ht="18.75">
      <c r="A14" s="75" t="s">
        <v>65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30"/>
      <c r="U14" s="31"/>
    </row>
    <row r="15" spans="1:21" ht="30">
      <c r="A15" s="35" t="s">
        <v>35</v>
      </c>
      <c r="B15" s="19"/>
      <c r="C15" s="54">
        <v>262</v>
      </c>
      <c r="D15" s="55">
        <v>0</v>
      </c>
      <c r="E15" s="55">
        <v>0</v>
      </c>
      <c r="F15" s="54">
        <f>C15</f>
        <v>262</v>
      </c>
      <c r="G15" s="55">
        <v>0</v>
      </c>
      <c r="H15" s="54">
        <v>87</v>
      </c>
      <c r="I15" s="55">
        <v>0</v>
      </c>
      <c r="J15" s="55">
        <v>0</v>
      </c>
      <c r="K15" s="54">
        <f>H15</f>
        <v>87</v>
      </c>
      <c r="L15" s="55">
        <v>0</v>
      </c>
      <c r="M15" s="54">
        <v>262</v>
      </c>
      <c r="N15" s="55">
        <v>0</v>
      </c>
      <c r="O15" s="55">
        <v>0</v>
      </c>
      <c r="P15" s="54">
        <f>M15</f>
        <v>262</v>
      </c>
      <c r="Q15" s="55">
        <v>0</v>
      </c>
      <c r="R15" s="19" t="s">
        <v>92</v>
      </c>
      <c r="S15" s="21">
        <f>M15*100/C15</f>
        <v>100</v>
      </c>
      <c r="T15" s="64"/>
      <c r="U15" s="65"/>
    </row>
    <row r="16" spans="1:21" ht="20.25" customHeight="1">
      <c r="A16" s="66" t="s">
        <v>33</v>
      </c>
      <c r="B16" s="67"/>
      <c r="C16" s="55">
        <f>C15</f>
        <v>262</v>
      </c>
      <c r="D16" s="55">
        <f t="shared" ref="D16:Q16" si="0">D15</f>
        <v>0</v>
      </c>
      <c r="E16" s="55">
        <f t="shared" si="0"/>
        <v>0</v>
      </c>
      <c r="F16" s="55">
        <f t="shared" si="0"/>
        <v>262</v>
      </c>
      <c r="G16" s="55">
        <f t="shared" si="0"/>
        <v>0</v>
      </c>
      <c r="H16" s="55">
        <f t="shared" si="0"/>
        <v>87</v>
      </c>
      <c r="I16" s="55">
        <f t="shared" si="0"/>
        <v>0</v>
      </c>
      <c r="J16" s="55">
        <f t="shared" si="0"/>
        <v>0</v>
      </c>
      <c r="K16" s="55">
        <f t="shared" si="0"/>
        <v>87</v>
      </c>
      <c r="L16" s="55">
        <f t="shared" si="0"/>
        <v>0</v>
      </c>
      <c r="M16" s="55">
        <f t="shared" si="0"/>
        <v>262</v>
      </c>
      <c r="N16" s="55">
        <f t="shared" si="0"/>
        <v>0</v>
      </c>
      <c r="O16" s="55">
        <f t="shared" si="0"/>
        <v>0</v>
      </c>
      <c r="P16" s="55">
        <f t="shared" si="0"/>
        <v>262</v>
      </c>
      <c r="Q16" s="55">
        <f t="shared" si="0"/>
        <v>0</v>
      </c>
      <c r="R16" s="33"/>
      <c r="S16" s="33"/>
      <c r="T16" s="30"/>
      <c r="U16" s="31"/>
    </row>
    <row r="17" spans="1:21" ht="31.5" customHeight="1">
      <c r="A17" s="84" t="s">
        <v>16</v>
      </c>
      <c r="B17" s="85"/>
      <c r="C17" s="56">
        <f>C16</f>
        <v>262</v>
      </c>
      <c r="D17" s="56">
        <f t="shared" ref="D17:Q17" si="1">D16</f>
        <v>0</v>
      </c>
      <c r="E17" s="56">
        <f t="shared" si="1"/>
        <v>0</v>
      </c>
      <c r="F17" s="56">
        <f t="shared" si="1"/>
        <v>262</v>
      </c>
      <c r="G17" s="56">
        <f t="shared" si="1"/>
        <v>0</v>
      </c>
      <c r="H17" s="56">
        <f t="shared" si="1"/>
        <v>87</v>
      </c>
      <c r="I17" s="56">
        <f t="shared" si="1"/>
        <v>0</v>
      </c>
      <c r="J17" s="56">
        <f t="shared" si="1"/>
        <v>0</v>
      </c>
      <c r="K17" s="56">
        <f t="shared" si="1"/>
        <v>87</v>
      </c>
      <c r="L17" s="56">
        <f t="shared" si="1"/>
        <v>0</v>
      </c>
      <c r="M17" s="56">
        <f t="shared" si="1"/>
        <v>262</v>
      </c>
      <c r="N17" s="56">
        <f t="shared" si="1"/>
        <v>0</v>
      </c>
      <c r="O17" s="56">
        <f t="shared" si="1"/>
        <v>0</v>
      </c>
      <c r="P17" s="56">
        <f t="shared" si="1"/>
        <v>262</v>
      </c>
      <c r="Q17" s="56">
        <f t="shared" si="1"/>
        <v>0</v>
      </c>
      <c r="R17" s="19"/>
      <c r="S17" s="38">
        <f>M17*100/C17</f>
        <v>100</v>
      </c>
      <c r="T17" s="80"/>
      <c r="U17" s="64"/>
    </row>
    <row r="18" spans="1:21" ht="20.25" customHeight="1">
      <c r="A18" s="40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2"/>
      <c r="T18" s="30"/>
      <c r="U18" s="31"/>
    </row>
    <row r="19" spans="1:21" ht="15.75">
      <c r="A19" s="78" t="s">
        <v>27</v>
      </c>
      <c r="B19" s="78"/>
      <c r="C19" s="78"/>
      <c r="D19" s="78"/>
      <c r="E19" s="78"/>
      <c r="F19" s="78"/>
      <c r="G19" s="78"/>
      <c r="H19" s="78"/>
    </row>
    <row r="20" spans="1:21" ht="15" customHeight="1">
      <c r="C20" s="78" t="s">
        <v>17</v>
      </c>
      <c r="D20" s="78"/>
      <c r="E20" s="78"/>
      <c r="F20" s="78"/>
      <c r="H20" s="39"/>
    </row>
    <row r="21" spans="1:21" ht="15.75">
      <c r="A21" s="1"/>
    </row>
    <row r="22" spans="1:21" ht="15.75">
      <c r="A22" s="1" t="s">
        <v>18</v>
      </c>
    </row>
    <row r="23" spans="1:21" ht="18.75" customHeight="1">
      <c r="A23" s="79" t="s">
        <v>19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21" ht="34.5" customHeight="1">
      <c r="A24" s="74" t="s">
        <v>20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21" ht="50.25" customHeight="1">
      <c r="A25" s="74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21" ht="35.25" customHeight="1">
      <c r="A26" s="74" t="s">
        <v>22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21" ht="16.5" customHeight="1">
      <c r="A27" s="74" t="s">
        <v>23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21" ht="18.75" customHeight="1">
      <c r="A28" s="74" t="s">
        <v>24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21" ht="18" customHeight="1">
      <c r="A29" s="74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21" ht="18" customHeight="1">
      <c r="A30" s="74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</sheetData>
  <mergeCells count="49">
    <mergeCell ref="A30:S30"/>
    <mergeCell ref="A17:B17"/>
    <mergeCell ref="T17:U17"/>
    <mergeCell ref="A24:S24"/>
    <mergeCell ref="A25:S25"/>
    <mergeCell ref="A26:S26"/>
    <mergeCell ref="A27:S27"/>
    <mergeCell ref="A28:S28"/>
    <mergeCell ref="A29:S29"/>
    <mergeCell ref="A16:B16"/>
    <mergeCell ref="A19:H19"/>
    <mergeCell ref="C20:F20"/>
    <mergeCell ref="A23:S23"/>
    <mergeCell ref="O11:O12"/>
    <mergeCell ref="Q11:Q12"/>
    <mergeCell ref="A8:A12"/>
    <mergeCell ref="B8:B12"/>
    <mergeCell ref="C9:G9"/>
    <mergeCell ref="H9:L9"/>
    <mergeCell ref="C10:C12"/>
    <mergeCell ref="D10:G10"/>
    <mergeCell ref="H10:H12"/>
    <mergeCell ref="I10:L10"/>
    <mergeCell ref="M10:M12"/>
    <mergeCell ref="C8:G8"/>
    <mergeCell ref="T13:U13"/>
    <mergeCell ref="A14:S14"/>
    <mergeCell ref="T15:U15"/>
    <mergeCell ref="N10:Q10"/>
    <mergeCell ref="T10:U10"/>
    <mergeCell ref="D11:D12"/>
    <mergeCell ref="E11:E12"/>
    <mergeCell ref="F11:F12"/>
    <mergeCell ref="G11:G12"/>
    <mergeCell ref="I11:I12"/>
    <mergeCell ref="J11:J12"/>
    <mergeCell ref="L11:L12"/>
    <mergeCell ref="N11:N12"/>
    <mergeCell ref="R8:R12"/>
    <mergeCell ref="S8:S12"/>
    <mergeCell ref="T8:U9"/>
    <mergeCell ref="H8:L8"/>
    <mergeCell ref="M8:Q9"/>
    <mergeCell ref="T11:U12"/>
    <mergeCell ref="A3:S3"/>
    <mergeCell ref="A4:S4"/>
    <mergeCell ref="A5:S5"/>
    <mergeCell ref="A7:M7"/>
    <mergeCell ref="Q7:R7"/>
  </mergeCells>
  <pageMargins left="0.19685039370078741" right="0.19685039370078741" top="0.98425196850393704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1"/>
  <sheetViews>
    <sheetView tabSelected="1" topLeftCell="H1" zoomScale="80" zoomScaleNormal="80" workbookViewId="0">
      <selection activeCell="R16" sqref="R16"/>
    </sheetView>
  </sheetViews>
  <sheetFormatPr defaultRowHeight="15"/>
  <cols>
    <col min="1" max="1" width="34.28515625" customWidth="1"/>
    <col min="2" max="2" width="16.5703125" customWidth="1"/>
    <col min="3" max="3" width="10.7109375" bestFit="1" customWidth="1"/>
    <col min="4" max="4" width="10.140625" bestFit="1" customWidth="1"/>
    <col min="5" max="5" width="12.140625" customWidth="1"/>
    <col min="6" max="6" width="9.28515625" bestFit="1" customWidth="1"/>
    <col min="10" max="10" width="9.5703125" bestFit="1" customWidth="1"/>
    <col min="12" max="12" width="9.28515625" customWidth="1"/>
    <col min="18" max="18" width="35.5703125" customWidth="1"/>
    <col min="19" max="19" width="14.42578125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34.5" customHeight="1">
      <c r="A4" s="87" t="s">
        <v>83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24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4"/>
      <c r="O7" s="34"/>
      <c r="P7" s="34"/>
      <c r="Q7" s="69"/>
      <c r="R7" s="69"/>
      <c r="S7" s="34"/>
      <c r="T7" s="5"/>
      <c r="U7" s="5"/>
    </row>
    <row r="8" spans="1:21" ht="21" customHeight="1">
      <c r="A8" s="86" t="s">
        <v>2</v>
      </c>
      <c r="B8" s="86" t="s">
        <v>3</v>
      </c>
      <c r="C8" s="86" t="s">
        <v>4</v>
      </c>
      <c r="D8" s="86"/>
      <c r="E8" s="86"/>
      <c r="F8" s="86"/>
      <c r="G8" s="86"/>
      <c r="H8" s="86" t="s">
        <v>4</v>
      </c>
      <c r="I8" s="86"/>
      <c r="J8" s="86"/>
      <c r="K8" s="86"/>
      <c r="L8" s="86"/>
      <c r="M8" s="86" t="s">
        <v>5</v>
      </c>
      <c r="N8" s="86"/>
      <c r="O8" s="86"/>
      <c r="P8" s="86"/>
      <c r="Q8" s="86"/>
      <c r="R8" s="86" t="s">
        <v>6</v>
      </c>
      <c r="S8" s="86" t="s">
        <v>7</v>
      </c>
      <c r="T8" s="64"/>
      <c r="U8" s="65"/>
    </row>
    <row r="9" spans="1:21" ht="15.75" customHeight="1">
      <c r="A9" s="86"/>
      <c r="B9" s="86"/>
      <c r="C9" s="86" t="s">
        <v>55</v>
      </c>
      <c r="D9" s="86"/>
      <c r="E9" s="86"/>
      <c r="F9" s="86"/>
      <c r="G9" s="86"/>
      <c r="H9" s="86" t="s">
        <v>91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4"/>
      <c r="U9" s="65"/>
    </row>
    <row r="10" spans="1:21" ht="18.75">
      <c r="A10" s="86"/>
      <c r="B10" s="86"/>
      <c r="C10" s="70" t="s">
        <v>8</v>
      </c>
      <c r="D10" s="86" t="s">
        <v>9</v>
      </c>
      <c r="E10" s="86"/>
      <c r="F10" s="86"/>
      <c r="G10" s="86"/>
      <c r="H10" s="70" t="s">
        <v>8</v>
      </c>
      <c r="I10" s="86" t="s">
        <v>9</v>
      </c>
      <c r="J10" s="86"/>
      <c r="K10" s="86"/>
      <c r="L10" s="86"/>
      <c r="M10" s="70" t="s">
        <v>8</v>
      </c>
      <c r="N10" s="86" t="s">
        <v>9</v>
      </c>
      <c r="O10" s="86"/>
      <c r="P10" s="86"/>
      <c r="Q10" s="86"/>
      <c r="R10" s="86"/>
      <c r="S10" s="86"/>
      <c r="T10" s="64"/>
      <c r="U10" s="65"/>
    </row>
    <row r="11" spans="1:21" ht="15.75" customHeight="1">
      <c r="A11" s="86"/>
      <c r="B11" s="86"/>
      <c r="C11" s="71"/>
      <c r="D11" s="86" t="s">
        <v>10</v>
      </c>
      <c r="E11" s="86" t="s">
        <v>11</v>
      </c>
      <c r="F11" s="86" t="s">
        <v>12</v>
      </c>
      <c r="G11" s="86" t="s">
        <v>15</v>
      </c>
      <c r="H11" s="71"/>
      <c r="I11" s="86" t="s">
        <v>10</v>
      </c>
      <c r="J11" s="86" t="s">
        <v>11</v>
      </c>
      <c r="K11" s="32" t="s">
        <v>13</v>
      </c>
      <c r="L11" s="86" t="s">
        <v>15</v>
      </c>
      <c r="M11" s="71"/>
      <c r="N11" s="86" t="s">
        <v>10</v>
      </c>
      <c r="O11" s="86" t="s">
        <v>11</v>
      </c>
      <c r="P11" s="32" t="s">
        <v>13</v>
      </c>
      <c r="Q11" s="86" t="s">
        <v>15</v>
      </c>
      <c r="R11" s="86"/>
      <c r="S11" s="86"/>
      <c r="T11" s="64"/>
      <c r="U11" s="65"/>
    </row>
    <row r="12" spans="1:21" ht="31.5">
      <c r="A12" s="86"/>
      <c r="B12" s="86"/>
      <c r="C12" s="72"/>
      <c r="D12" s="86"/>
      <c r="E12" s="86"/>
      <c r="F12" s="86"/>
      <c r="G12" s="86"/>
      <c r="H12" s="72"/>
      <c r="I12" s="86"/>
      <c r="J12" s="86"/>
      <c r="K12" s="32" t="s">
        <v>14</v>
      </c>
      <c r="L12" s="86"/>
      <c r="M12" s="72"/>
      <c r="N12" s="86"/>
      <c r="O12" s="86"/>
      <c r="P12" s="32" t="s">
        <v>14</v>
      </c>
      <c r="Q12" s="86"/>
      <c r="R12" s="86"/>
      <c r="S12" s="86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64"/>
      <c r="U13" s="65"/>
    </row>
    <row r="14" spans="1:21" ht="18.75">
      <c r="A14" s="75" t="s">
        <v>84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30"/>
      <c r="U14" s="31"/>
    </row>
    <row r="15" spans="1:21" ht="66.75" customHeight="1">
      <c r="A15" s="35" t="s">
        <v>85</v>
      </c>
      <c r="B15" s="19"/>
      <c r="C15" s="54">
        <v>2010.1</v>
      </c>
      <c r="D15" s="55">
        <v>0</v>
      </c>
      <c r="E15" s="55">
        <v>895.1</v>
      </c>
      <c r="F15" s="54">
        <v>77.400000000000006</v>
      </c>
      <c r="G15" s="55">
        <v>1037.5999999999999</v>
      </c>
      <c r="H15" s="54">
        <v>189.202</v>
      </c>
      <c r="I15" s="54">
        <v>0</v>
      </c>
      <c r="J15" s="54">
        <v>52.976559999999999</v>
      </c>
      <c r="K15" s="54">
        <v>9.4</v>
      </c>
      <c r="L15" s="54">
        <v>126.76533999999999</v>
      </c>
      <c r="M15" s="54">
        <v>189.202</v>
      </c>
      <c r="N15" s="54">
        <v>0</v>
      </c>
      <c r="O15" s="54">
        <v>52.976559999999999</v>
      </c>
      <c r="P15" s="54">
        <v>9.4</v>
      </c>
      <c r="Q15" s="54">
        <v>126.76533999999999</v>
      </c>
      <c r="R15" s="19" t="s">
        <v>94</v>
      </c>
      <c r="S15" s="21">
        <f>M15*100/C15</f>
        <v>9.4125665389781616</v>
      </c>
      <c r="T15" s="64"/>
      <c r="U15" s="65"/>
    </row>
    <row r="16" spans="1:21" ht="20.25" customHeight="1">
      <c r="A16" s="66" t="s">
        <v>33</v>
      </c>
      <c r="B16" s="67"/>
      <c r="C16" s="55">
        <f>C15</f>
        <v>2010.1</v>
      </c>
      <c r="D16" s="55">
        <f t="shared" ref="D16:Q17" si="0">D15</f>
        <v>0</v>
      </c>
      <c r="E16" s="55">
        <f t="shared" si="0"/>
        <v>895.1</v>
      </c>
      <c r="F16" s="55">
        <f t="shared" si="0"/>
        <v>77.400000000000006</v>
      </c>
      <c r="G16" s="55">
        <f t="shared" si="0"/>
        <v>1037.5999999999999</v>
      </c>
      <c r="H16" s="55">
        <f t="shared" si="0"/>
        <v>189.202</v>
      </c>
      <c r="I16" s="55">
        <f t="shared" si="0"/>
        <v>0</v>
      </c>
      <c r="J16" s="55">
        <f t="shared" si="0"/>
        <v>52.976559999999999</v>
      </c>
      <c r="K16" s="55">
        <f t="shared" si="0"/>
        <v>9.4</v>
      </c>
      <c r="L16" s="55">
        <f t="shared" si="0"/>
        <v>126.76533999999999</v>
      </c>
      <c r="M16" s="55">
        <f t="shared" si="0"/>
        <v>189.202</v>
      </c>
      <c r="N16" s="55">
        <f t="shared" si="0"/>
        <v>0</v>
      </c>
      <c r="O16" s="55">
        <f t="shared" si="0"/>
        <v>52.976559999999999</v>
      </c>
      <c r="P16" s="55">
        <f t="shared" si="0"/>
        <v>9.4</v>
      </c>
      <c r="Q16" s="55">
        <f t="shared" si="0"/>
        <v>126.76533999999999</v>
      </c>
      <c r="R16" s="33"/>
      <c r="S16" s="33"/>
      <c r="T16" s="30"/>
      <c r="U16" s="31"/>
    </row>
    <row r="17" spans="1:21" ht="31.5" customHeight="1">
      <c r="A17" s="84" t="s">
        <v>16</v>
      </c>
      <c r="B17" s="85"/>
      <c r="C17" s="56">
        <f>C16</f>
        <v>2010.1</v>
      </c>
      <c r="D17" s="56">
        <f t="shared" si="0"/>
        <v>0</v>
      </c>
      <c r="E17" s="56">
        <f t="shared" si="0"/>
        <v>895.1</v>
      </c>
      <c r="F17" s="56">
        <f t="shared" si="0"/>
        <v>77.400000000000006</v>
      </c>
      <c r="G17" s="56">
        <f t="shared" si="0"/>
        <v>1037.5999999999999</v>
      </c>
      <c r="H17" s="56">
        <f t="shared" si="0"/>
        <v>189.202</v>
      </c>
      <c r="I17" s="56">
        <f t="shared" si="0"/>
        <v>0</v>
      </c>
      <c r="J17" s="56">
        <f t="shared" si="0"/>
        <v>52.976559999999999</v>
      </c>
      <c r="K17" s="56">
        <f t="shared" si="0"/>
        <v>9.4</v>
      </c>
      <c r="L17" s="56">
        <f t="shared" si="0"/>
        <v>126.76533999999999</v>
      </c>
      <c r="M17" s="56">
        <f t="shared" si="0"/>
        <v>189.202</v>
      </c>
      <c r="N17" s="56">
        <f t="shared" si="0"/>
        <v>0</v>
      </c>
      <c r="O17" s="56">
        <f t="shared" si="0"/>
        <v>52.976559999999999</v>
      </c>
      <c r="P17" s="56">
        <f t="shared" si="0"/>
        <v>9.4</v>
      </c>
      <c r="Q17" s="56">
        <f t="shared" si="0"/>
        <v>126.76533999999999</v>
      </c>
      <c r="R17" s="19"/>
      <c r="S17" s="38">
        <f>M17*100/C17</f>
        <v>9.4125665389781616</v>
      </c>
      <c r="T17" s="80"/>
      <c r="U17" s="64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>
      <c r="A19" s="1"/>
    </row>
    <row r="20" spans="1:21" ht="15.75">
      <c r="A20" s="78" t="s">
        <v>27</v>
      </c>
      <c r="B20" s="78"/>
      <c r="C20" s="78"/>
      <c r="D20" s="78"/>
      <c r="E20" s="78"/>
      <c r="F20" s="78"/>
      <c r="G20" s="78"/>
      <c r="H20" s="78"/>
    </row>
    <row r="21" spans="1:21" ht="15" customHeight="1">
      <c r="C21" s="78" t="s">
        <v>17</v>
      </c>
      <c r="D21" s="78"/>
      <c r="E21" s="78"/>
      <c r="F21" s="78"/>
    </row>
    <row r="22" spans="1:21" ht="15.75">
      <c r="A22" s="1"/>
    </row>
    <row r="23" spans="1:21" ht="15.75">
      <c r="A23" s="1" t="s">
        <v>18</v>
      </c>
    </row>
    <row r="24" spans="1:21" ht="18.75" customHeight="1">
      <c r="A24" s="79" t="s">
        <v>19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21" ht="34.5" customHeight="1">
      <c r="A25" s="74" t="s">
        <v>20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21" ht="50.25" customHeight="1">
      <c r="A26" s="74" t="s">
        <v>21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21" ht="35.25" customHeight="1">
      <c r="A27" s="74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21" ht="16.5" customHeight="1">
      <c r="A28" s="74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21" ht="18.75" customHeight="1">
      <c r="A29" s="74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21" ht="18" customHeight="1">
      <c r="A30" s="74" t="s">
        <v>25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21" ht="18" customHeight="1">
      <c r="A31" s="74" t="s">
        <v>26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</sheetData>
  <mergeCells count="49">
    <mergeCell ref="A31:S31"/>
    <mergeCell ref="A17:B17"/>
    <mergeCell ref="T17:U17"/>
    <mergeCell ref="A20:H20"/>
    <mergeCell ref="C21:F21"/>
    <mergeCell ref="A24:S24"/>
    <mergeCell ref="A25:S25"/>
    <mergeCell ref="A26:S26"/>
    <mergeCell ref="A27:S27"/>
    <mergeCell ref="A28:S28"/>
    <mergeCell ref="A29:S29"/>
    <mergeCell ref="A30:S30"/>
    <mergeCell ref="A16:B16"/>
    <mergeCell ref="A14:S14"/>
    <mergeCell ref="T15:U15"/>
    <mergeCell ref="O11:O12"/>
    <mergeCell ref="Q11:Q12"/>
    <mergeCell ref="T11:U12"/>
    <mergeCell ref="T13:U13"/>
    <mergeCell ref="H10:H12"/>
    <mergeCell ref="I10:L10"/>
    <mergeCell ref="M10:M12"/>
    <mergeCell ref="A8:A12"/>
    <mergeCell ref="B8:B12"/>
    <mergeCell ref="C8:G8"/>
    <mergeCell ref="H8:L8"/>
    <mergeCell ref="M8:Q9"/>
    <mergeCell ref="N10:Q10"/>
    <mergeCell ref="T10:U10"/>
    <mergeCell ref="D11:D12"/>
    <mergeCell ref="E11:E12"/>
    <mergeCell ref="F11:F12"/>
    <mergeCell ref="G11:G12"/>
    <mergeCell ref="I11:I12"/>
    <mergeCell ref="J11:J12"/>
    <mergeCell ref="L11:L12"/>
    <mergeCell ref="N11:N12"/>
    <mergeCell ref="R8:R12"/>
    <mergeCell ref="S8:S12"/>
    <mergeCell ref="T8:U9"/>
    <mergeCell ref="C9:G9"/>
    <mergeCell ref="H9:L9"/>
    <mergeCell ref="C10:C12"/>
    <mergeCell ref="D10:G10"/>
    <mergeCell ref="A3:S3"/>
    <mergeCell ref="A4:S4"/>
    <mergeCell ref="A5:S5"/>
    <mergeCell ref="A7:M7"/>
    <mergeCell ref="Q7:R7"/>
  </mergeCells>
  <pageMargins left="0.19685039370078741" right="0.19685039370078741" top="0.98425196850393704" bottom="0.74803149606299213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1"/>
  <sheetViews>
    <sheetView topLeftCell="A6" zoomScale="80" zoomScaleNormal="80" workbookViewId="0">
      <selection activeCell="A3" sqref="A3:S31"/>
    </sheetView>
  </sheetViews>
  <sheetFormatPr defaultRowHeight="15"/>
  <cols>
    <col min="1" max="1" width="34.28515625" customWidth="1"/>
    <col min="2" max="2" width="16.5703125" customWidth="1"/>
    <col min="3" max="3" width="10.7109375" bestFit="1" customWidth="1"/>
    <col min="4" max="4" width="10.140625" bestFit="1" customWidth="1"/>
    <col min="5" max="5" width="12.140625" customWidth="1"/>
    <col min="6" max="6" width="9.28515625" bestFit="1" customWidth="1"/>
    <col min="18" max="18" width="35.5703125" customWidth="1"/>
    <col min="19" max="19" width="14.42578125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45" customHeight="1">
      <c r="A4" s="87" t="s">
        <v>86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24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4"/>
      <c r="O7" s="34"/>
      <c r="P7" s="34"/>
      <c r="Q7" s="69"/>
      <c r="R7" s="69"/>
      <c r="S7" s="34"/>
      <c r="T7" s="5"/>
      <c r="U7" s="5"/>
    </row>
    <row r="8" spans="1:21" ht="21" customHeight="1">
      <c r="A8" s="86" t="s">
        <v>2</v>
      </c>
      <c r="B8" s="86" t="s">
        <v>3</v>
      </c>
      <c r="C8" s="86" t="s">
        <v>4</v>
      </c>
      <c r="D8" s="86"/>
      <c r="E8" s="86"/>
      <c r="F8" s="86"/>
      <c r="G8" s="86"/>
      <c r="H8" s="86" t="s">
        <v>4</v>
      </c>
      <c r="I8" s="86"/>
      <c r="J8" s="86"/>
      <c r="K8" s="86"/>
      <c r="L8" s="86"/>
      <c r="M8" s="86" t="s">
        <v>5</v>
      </c>
      <c r="N8" s="86"/>
      <c r="O8" s="86"/>
      <c r="P8" s="86"/>
      <c r="Q8" s="86"/>
      <c r="R8" s="86" t="s">
        <v>6</v>
      </c>
      <c r="S8" s="86" t="s">
        <v>7</v>
      </c>
      <c r="T8" s="64"/>
      <c r="U8" s="65"/>
    </row>
    <row r="9" spans="1:21" ht="15.75" customHeight="1">
      <c r="A9" s="86"/>
      <c r="B9" s="86"/>
      <c r="C9" s="86" t="s">
        <v>55</v>
      </c>
      <c r="D9" s="86"/>
      <c r="E9" s="86"/>
      <c r="F9" s="86"/>
      <c r="G9" s="86"/>
      <c r="H9" s="86" t="s">
        <v>91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4"/>
      <c r="U9" s="65"/>
    </row>
    <row r="10" spans="1:21" ht="18.75">
      <c r="A10" s="86"/>
      <c r="B10" s="86"/>
      <c r="C10" s="70" t="s">
        <v>8</v>
      </c>
      <c r="D10" s="86" t="s">
        <v>9</v>
      </c>
      <c r="E10" s="86"/>
      <c r="F10" s="86"/>
      <c r="G10" s="86"/>
      <c r="H10" s="70" t="s">
        <v>8</v>
      </c>
      <c r="I10" s="86" t="s">
        <v>9</v>
      </c>
      <c r="J10" s="86"/>
      <c r="K10" s="86"/>
      <c r="L10" s="86"/>
      <c r="M10" s="70" t="s">
        <v>8</v>
      </c>
      <c r="N10" s="86" t="s">
        <v>9</v>
      </c>
      <c r="O10" s="86"/>
      <c r="P10" s="86"/>
      <c r="Q10" s="86"/>
      <c r="R10" s="86"/>
      <c r="S10" s="86"/>
      <c r="T10" s="64"/>
      <c r="U10" s="65"/>
    </row>
    <row r="11" spans="1:21" ht="15.75" customHeight="1">
      <c r="A11" s="86"/>
      <c r="B11" s="86"/>
      <c r="C11" s="71"/>
      <c r="D11" s="86" t="s">
        <v>10</v>
      </c>
      <c r="E11" s="86" t="s">
        <v>11</v>
      </c>
      <c r="F11" s="86" t="s">
        <v>12</v>
      </c>
      <c r="G11" s="86" t="s">
        <v>15</v>
      </c>
      <c r="H11" s="71"/>
      <c r="I11" s="86" t="s">
        <v>10</v>
      </c>
      <c r="J11" s="86" t="s">
        <v>11</v>
      </c>
      <c r="K11" s="32" t="s">
        <v>13</v>
      </c>
      <c r="L11" s="86" t="s">
        <v>15</v>
      </c>
      <c r="M11" s="71"/>
      <c r="N11" s="86" t="s">
        <v>10</v>
      </c>
      <c r="O11" s="86" t="s">
        <v>11</v>
      </c>
      <c r="P11" s="32" t="s">
        <v>13</v>
      </c>
      <c r="Q11" s="86" t="s">
        <v>15</v>
      </c>
      <c r="R11" s="86"/>
      <c r="S11" s="86"/>
      <c r="T11" s="64"/>
      <c r="U11" s="65"/>
    </row>
    <row r="12" spans="1:21" ht="31.5">
      <c r="A12" s="86"/>
      <c r="B12" s="86"/>
      <c r="C12" s="72"/>
      <c r="D12" s="86"/>
      <c r="E12" s="86"/>
      <c r="F12" s="86"/>
      <c r="G12" s="86"/>
      <c r="H12" s="72"/>
      <c r="I12" s="86"/>
      <c r="J12" s="86"/>
      <c r="K12" s="32" t="s">
        <v>14</v>
      </c>
      <c r="L12" s="86"/>
      <c r="M12" s="72"/>
      <c r="N12" s="86"/>
      <c r="O12" s="86"/>
      <c r="P12" s="32" t="s">
        <v>14</v>
      </c>
      <c r="Q12" s="86"/>
      <c r="R12" s="86"/>
      <c r="S12" s="86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64"/>
      <c r="U13" s="65"/>
    </row>
    <row r="14" spans="1:21" ht="18.75">
      <c r="A14" s="75" t="s">
        <v>66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30"/>
      <c r="U14" s="31"/>
    </row>
    <row r="15" spans="1:21" ht="45">
      <c r="A15" s="35" t="s">
        <v>87</v>
      </c>
      <c r="B15" s="19"/>
      <c r="C15" s="54">
        <v>2</v>
      </c>
      <c r="D15" s="55">
        <v>0</v>
      </c>
      <c r="E15" s="55">
        <v>0</v>
      </c>
      <c r="F15" s="54">
        <v>2</v>
      </c>
      <c r="G15" s="55">
        <v>0</v>
      </c>
      <c r="H15" s="54">
        <v>2</v>
      </c>
      <c r="I15" s="55">
        <v>0</v>
      </c>
      <c r="J15" s="55">
        <v>0</v>
      </c>
      <c r="K15" s="54">
        <v>2</v>
      </c>
      <c r="L15" s="55">
        <v>0</v>
      </c>
      <c r="M15" s="54">
        <v>2</v>
      </c>
      <c r="N15" s="55">
        <v>0</v>
      </c>
      <c r="O15" s="55">
        <v>0</v>
      </c>
      <c r="P15" s="54">
        <v>2</v>
      </c>
      <c r="Q15" s="55">
        <v>0</v>
      </c>
      <c r="R15" s="19" t="s">
        <v>92</v>
      </c>
      <c r="S15" s="21">
        <f>M15*100/C15</f>
        <v>100</v>
      </c>
      <c r="T15" s="64"/>
      <c r="U15" s="65"/>
    </row>
    <row r="16" spans="1:21" ht="20.25" customHeight="1">
      <c r="A16" s="66" t="s">
        <v>33</v>
      </c>
      <c r="B16" s="67"/>
      <c r="C16" s="12">
        <f>C15</f>
        <v>2</v>
      </c>
      <c r="D16" s="12">
        <f t="shared" ref="D16:Q17" si="0">D15</f>
        <v>0</v>
      </c>
      <c r="E16" s="12">
        <f t="shared" si="0"/>
        <v>0</v>
      </c>
      <c r="F16" s="12">
        <f t="shared" si="0"/>
        <v>2</v>
      </c>
      <c r="G16" s="12">
        <f t="shared" si="0"/>
        <v>0</v>
      </c>
      <c r="H16" s="12">
        <f t="shared" si="0"/>
        <v>2</v>
      </c>
      <c r="I16" s="12">
        <f t="shared" si="0"/>
        <v>0</v>
      </c>
      <c r="J16" s="12">
        <f t="shared" si="0"/>
        <v>0</v>
      </c>
      <c r="K16" s="12">
        <f t="shared" si="0"/>
        <v>2</v>
      </c>
      <c r="L16" s="12">
        <f t="shared" si="0"/>
        <v>0</v>
      </c>
      <c r="M16" s="12">
        <f t="shared" si="0"/>
        <v>2</v>
      </c>
      <c r="N16" s="12">
        <f t="shared" si="0"/>
        <v>0</v>
      </c>
      <c r="O16" s="12">
        <f t="shared" si="0"/>
        <v>0</v>
      </c>
      <c r="P16" s="12">
        <f t="shared" si="0"/>
        <v>2</v>
      </c>
      <c r="Q16" s="12">
        <f t="shared" si="0"/>
        <v>0</v>
      </c>
      <c r="R16" s="33"/>
      <c r="S16" s="33"/>
      <c r="T16" s="30"/>
      <c r="U16" s="31"/>
    </row>
    <row r="17" spans="1:21" ht="31.5" customHeight="1">
      <c r="A17" s="84" t="s">
        <v>16</v>
      </c>
      <c r="B17" s="85"/>
      <c r="C17" s="29">
        <f>C16</f>
        <v>2</v>
      </c>
      <c r="D17" s="29">
        <f t="shared" si="0"/>
        <v>0</v>
      </c>
      <c r="E17" s="29">
        <f t="shared" si="0"/>
        <v>0</v>
      </c>
      <c r="F17" s="29">
        <f t="shared" si="0"/>
        <v>2</v>
      </c>
      <c r="G17" s="29">
        <f t="shared" si="0"/>
        <v>0</v>
      </c>
      <c r="H17" s="29">
        <f t="shared" si="0"/>
        <v>2</v>
      </c>
      <c r="I17" s="29">
        <f t="shared" si="0"/>
        <v>0</v>
      </c>
      <c r="J17" s="29">
        <f t="shared" si="0"/>
        <v>0</v>
      </c>
      <c r="K17" s="29">
        <f t="shared" si="0"/>
        <v>2</v>
      </c>
      <c r="L17" s="29">
        <f t="shared" si="0"/>
        <v>0</v>
      </c>
      <c r="M17" s="29">
        <f t="shared" si="0"/>
        <v>2</v>
      </c>
      <c r="N17" s="29">
        <f t="shared" si="0"/>
        <v>0</v>
      </c>
      <c r="O17" s="29">
        <f t="shared" si="0"/>
        <v>0</v>
      </c>
      <c r="P17" s="29">
        <f t="shared" si="0"/>
        <v>2</v>
      </c>
      <c r="Q17" s="29">
        <f t="shared" si="0"/>
        <v>0</v>
      </c>
      <c r="R17" s="19"/>
      <c r="S17" s="38">
        <f>M17*100/C17</f>
        <v>100</v>
      </c>
      <c r="T17" s="80"/>
      <c r="U17" s="64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>
      <c r="A19" s="1"/>
    </row>
    <row r="20" spans="1:21" ht="15.75">
      <c r="A20" s="78" t="s">
        <v>27</v>
      </c>
      <c r="B20" s="78"/>
      <c r="C20" s="78"/>
      <c r="D20" s="78"/>
      <c r="E20" s="78"/>
      <c r="F20" s="78"/>
      <c r="G20" s="78"/>
      <c r="H20" s="78"/>
    </row>
    <row r="21" spans="1:21" ht="15" customHeight="1">
      <c r="C21" s="78" t="s">
        <v>17</v>
      </c>
      <c r="D21" s="78"/>
      <c r="E21" s="78"/>
      <c r="F21" s="78"/>
    </row>
    <row r="22" spans="1:21" ht="15.75">
      <c r="A22" s="1"/>
    </row>
    <row r="23" spans="1:21" ht="15.75">
      <c r="A23" s="1" t="s">
        <v>18</v>
      </c>
    </row>
    <row r="24" spans="1:21" ht="18.75" customHeight="1">
      <c r="A24" s="79" t="s">
        <v>19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21" ht="34.5" customHeight="1">
      <c r="A25" s="74" t="s">
        <v>20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21" ht="35.25" customHeight="1">
      <c r="A26" s="74" t="s">
        <v>21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21" ht="35.25" customHeight="1">
      <c r="A27" s="74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21" ht="16.5" customHeight="1">
      <c r="A28" s="74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21" ht="18.75" customHeight="1">
      <c r="A29" s="74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21" ht="18" customHeight="1">
      <c r="A30" s="74" t="s">
        <v>25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21" ht="18" customHeight="1">
      <c r="A31" s="74" t="s">
        <v>26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</sheetData>
  <mergeCells count="49">
    <mergeCell ref="A31:S31"/>
    <mergeCell ref="A25:S25"/>
    <mergeCell ref="A26:S26"/>
    <mergeCell ref="A27:S27"/>
    <mergeCell ref="A28:S28"/>
    <mergeCell ref="A29:S29"/>
    <mergeCell ref="A30:S30"/>
    <mergeCell ref="A24:S24"/>
    <mergeCell ref="O11:O12"/>
    <mergeCell ref="Q11:Q12"/>
    <mergeCell ref="T11:U12"/>
    <mergeCell ref="T13:U13"/>
    <mergeCell ref="A14:S14"/>
    <mergeCell ref="T15:U15"/>
    <mergeCell ref="A16:B16"/>
    <mergeCell ref="A17:B17"/>
    <mergeCell ref="T17:U17"/>
    <mergeCell ref="A20:H20"/>
    <mergeCell ref="C21:F21"/>
    <mergeCell ref="H10:H12"/>
    <mergeCell ref="I10:L10"/>
    <mergeCell ref="M10:M12"/>
    <mergeCell ref="A8:A12"/>
    <mergeCell ref="T10:U10"/>
    <mergeCell ref="D11:D12"/>
    <mergeCell ref="E11:E12"/>
    <mergeCell ref="F11:F12"/>
    <mergeCell ref="G11:G12"/>
    <mergeCell ref="I11:I12"/>
    <mergeCell ref="J11:J12"/>
    <mergeCell ref="L11:L12"/>
    <mergeCell ref="N11:N12"/>
    <mergeCell ref="R8:R12"/>
    <mergeCell ref="S8:S12"/>
    <mergeCell ref="T8:U9"/>
    <mergeCell ref="C9:G9"/>
    <mergeCell ref="H9:L9"/>
    <mergeCell ref="C10:C12"/>
    <mergeCell ref="D10:G10"/>
    <mergeCell ref="A3:S3"/>
    <mergeCell ref="A4:S4"/>
    <mergeCell ref="A5:S5"/>
    <mergeCell ref="A7:M7"/>
    <mergeCell ref="Q7:R7"/>
    <mergeCell ref="B8:B12"/>
    <mergeCell ref="C8:G8"/>
    <mergeCell ref="H8:L8"/>
    <mergeCell ref="M8:Q9"/>
    <mergeCell ref="N10:Q10"/>
  </mergeCells>
  <pageMargins left="0.19685039370078741" right="0.19685039370078741" top="0.98425196850393704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4"/>
  <sheetViews>
    <sheetView zoomScale="80" zoomScaleNormal="80" workbookViewId="0">
      <selection activeCell="A17" sqref="A17:S17"/>
    </sheetView>
  </sheetViews>
  <sheetFormatPr defaultRowHeight="15"/>
  <cols>
    <col min="1" max="1" width="34.28515625" customWidth="1"/>
    <col min="2" max="2" width="16.5703125" customWidth="1"/>
    <col min="3" max="3" width="10.85546875" bestFit="1" customWidth="1"/>
    <col min="4" max="4" width="10.28515625" bestFit="1" customWidth="1"/>
    <col min="5" max="5" width="12.140625" customWidth="1"/>
    <col min="6" max="6" width="9.42578125" bestFit="1" customWidth="1"/>
    <col min="7" max="12" width="9.28515625" bestFit="1" customWidth="1"/>
    <col min="13" max="13" width="10.5703125" bestFit="1" customWidth="1"/>
    <col min="14" max="14" width="9.28515625" bestFit="1" customWidth="1"/>
    <col min="15" max="15" width="10.5703125" bestFit="1" customWidth="1"/>
    <col min="16" max="17" width="9.28515625" bestFit="1" customWidth="1"/>
    <col min="18" max="18" width="35.5703125" customWidth="1"/>
    <col min="19" max="19" width="14.42578125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45" customHeight="1">
      <c r="A4" s="87" t="s">
        <v>93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24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47"/>
      <c r="O7" s="47"/>
      <c r="P7" s="47"/>
      <c r="Q7" s="69"/>
      <c r="R7" s="69"/>
      <c r="S7" s="47"/>
      <c r="T7" s="5"/>
      <c r="U7" s="5"/>
    </row>
    <row r="8" spans="1:21" ht="21" customHeight="1">
      <c r="A8" s="86" t="s">
        <v>2</v>
      </c>
      <c r="B8" s="86" t="s">
        <v>3</v>
      </c>
      <c r="C8" s="86" t="s">
        <v>4</v>
      </c>
      <c r="D8" s="86"/>
      <c r="E8" s="86"/>
      <c r="F8" s="86"/>
      <c r="G8" s="86"/>
      <c r="H8" s="86" t="s">
        <v>4</v>
      </c>
      <c r="I8" s="86"/>
      <c r="J8" s="86"/>
      <c r="K8" s="86"/>
      <c r="L8" s="86"/>
      <c r="M8" s="86" t="s">
        <v>5</v>
      </c>
      <c r="N8" s="86"/>
      <c r="O8" s="86"/>
      <c r="P8" s="86"/>
      <c r="Q8" s="86"/>
      <c r="R8" s="86" t="s">
        <v>6</v>
      </c>
      <c r="S8" s="86" t="s">
        <v>7</v>
      </c>
      <c r="T8" s="64"/>
      <c r="U8" s="65"/>
    </row>
    <row r="9" spans="1:21" ht="15.75" customHeight="1">
      <c r="A9" s="86"/>
      <c r="B9" s="86"/>
      <c r="C9" s="86" t="s">
        <v>55</v>
      </c>
      <c r="D9" s="86"/>
      <c r="E9" s="86"/>
      <c r="F9" s="86"/>
      <c r="G9" s="86"/>
      <c r="H9" s="86" t="s">
        <v>91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4"/>
      <c r="U9" s="65"/>
    </row>
    <row r="10" spans="1:21" ht="18.75">
      <c r="A10" s="86"/>
      <c r="B10" s="86"/>
      <c r="C10" s="70" t="s">
        <v>8</v>
      </c>
      <c r="D10" s="86" t="s">
        <v>9</v>
      </c>
      <c r="E10" s="86"/>
      <c r="F10" s="86"/>
      <c r="G10" s="86"/>
      <c r="H10" s="70" t="s">
        <v>8</v>
      </c>
      <c r="I10" s="86" t="s">
        <v>9</v>
      </c>
      <c r="J10" s="86"/>
      <c r="K10" s="86"/>
      <c r="L10" s="86"/>
      <c r="M10" s="70" t="s">
        <v>8</v>
      </c>
      <c r="N10" s="86" t="s">
        <v>9</v>
      </c>
      <c r="O10" s="86"/>
      <c r="P10" s="86"/>
      <c r="Q10" s="86"/>
      <c r="R10" s="86"/>
      <c r="S10" s="86"/>
      <c r="T10" s="64"/>
      <c r="U10" s="65"/>
    </row>
    <row r="11" spans="1:21" ht="15.75" customHeight="1">
      <c r="A11" s="86"/>
      <c r="B11" s="86"/>
      <c r="C11" s="71"/>
      <c r="D11" s="86" t="s">
        <v>10</v>
      </c>
      <c r="E11" s="86" t="s">
        <v>11</v>
      </c>
      <c r="F11" s="86" t="s">
        <v>12</v>
      </c>
      <c r="G11" s="86" t="s">
        <v>15</v>
      </c>
      <c r="H11" s="71"/>
      <c r="I11" s="86" t="s">
        <v>10</v>
      </c>
      <c r="J11" s="86" t="s">
        <v>11</v>
      </c>
      <c r="K11" s="45" t="s">
        <v>13</v>
      </c>
      <c r="L11" s="86" t="s">
        <v>15</v>
      </c>
      <c r="M11" s="71"/>
      <c r="N11" s="86" t="s">
        <v>10</v>
      </c>
      <c r="O11" s="86" t="s">
        <v>11</v>
      </c>
      <c r="P11" s="45" t="s">
        <v>13</v>
      </c>
      <c r="Q11" s="86" t="s">
        <v>15</v>
      </c>
      <c r="R11" s="86"/>
      <c r="S11" s="86"/>
      <c r="T11" s="64"/>
      <c r="U11" s="65"/>
    </row>
    <row r="12" spans="1:21" ht="31.5">
      <c r="A12" s="86"/>
      <c r="B12" s="86"/>
      <c r="C12" s="72"/>
      <c r="D12" s="86"/>
      <c r="E12" s="86"/>
      <c r="F12" s="86"/>
      <c r="G12" s="86"/>
      <c r="H12" s="72"/>
      <c r="I12" s="86"/>
      <c r="J12" s="86"/>
      <c r="K12" s="45" t="s">
        <v>14</v>
      </c>
      <c r="L12" s="86"/>
      <c r="M12" s="72"/>
      <c r="N12" s="86"/>
      <c r="O12" s="86"/>
      <c r="P12" s="45" t="s">
        <v>14</v>
      </c>
      <c r="Q12" s="86"/>
      <c r="R12" s="86"/>
      <c r="S12" s="86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64"/>
      <c r="U13" s="65"/>
    </row>
    <row r="14" spans="1:21" ht="18.75">
      <c r="A14" s="75" t="s">
        <v>88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48"/>
      <c r="U14" s="49"/>
    </row>
    <row r="15" spans="1:21" ht="30">
      <c r="A15" s="35" t="s">
        <v>35</v>
      </c>
      <c r="B15" s="19"/>
      <c r="C15" s="54">
        <v>218.2</v>
      </c>
      <c r="D15" s="55">
        <v>0</v>
      </c>
      <c r="E15" s="55">
        <v>0</v>
      </c>
      <c r="F15" s="54">
        <v>218.2</v>
      </c>
      <c r="G15" s="55">
        <v>0</v>
      </c>
      <c r="H15" s="54">
        <v>0</v>
      </c>
      <c r="I15" s="55">
        <v>0</v>
      </c>
      <c r="J15" s="55">
        <v>0</v>
      </c>
      <c r="K15" s="54">
        <v>0</v>
      </c>
      <c r="L15" s="55">
        <v>0</v>
      </c>
      <c r="M15" s="54">
        <v>218.2</v>
      </c>
      <c r="N15" s="55">
        <v>0</v>
      </c>
      <c r="O15" s="55">
        <v>0</v>
      </c>
      <c r="P15" s="54">
        <v>218.2</v>
      </c>
      <c r="Q15" s="55">
        <v>0</v>
      </c>
      <c r="R15" s="19" t="s">
        <v>92</v>
      </c>
      <c r="S15" s="21">
        <f>M15*100/C15</f>
        <v>100</v>
      </c>
      <c r="T15" s="64"/>
      <c r="U15" s="65"/>
    </row>
    <row r="16" spans="1:21" ht="20.25" customHeight="1">
      <c r="A16" s="66" t="s">
        <v>33</v>
      </c>
      <c r="B16" s="67"/>
      <c r="C16" s="55">
        <f>C15</f>
        <v>218.2</v>
      </c>
      <c r="D16" s="55">
        <f t="shared" ref="D16:Q16" si="0">D15</f>
        <v>0</v>
      </c>
      <c r="E16" s="55">
        <f t="shared" si="0"/>
        <v>0</v>
      </c>
      <c r="F16" s="55">
        <f t="shared" si="0"/>
        <v>218.2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218.2</v>
      </c>
      <c r="N16" s="55">
        <f t="shared" si="0"/>
        <v>0</v>
      </c>
      <c r="O16" s="55">
        <f t="shared" si="0"/>
        <v>0</v>
      </c>
      <c r="P16" s="55">
        <f t="shared" si="0"/>
        <v>218.2</v>
      </c>
      <c r="Q16" s="55">
        <f t="shared" si="0"/>
        <v>0</v>
      </c>
      <c r="R16" s="46"/>
      <c r="S16" s="46"/>
      <c r="T16" s="48"/>
      <c r="U16" s="49"/>
    </row>
    <row r="17" spans="1:21" ht="18.75">
      <c r="A17" s="75" t="s">
        <v>67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43"/>
      <c r="U17" s="44"/>
    </row>
    <row r="18" spans="1:21" ht="63.75" customHeight="1">
      <c r="A18" s="35" t="s">
        <v>68</v>
      </c>
      <c r="B18" s="19"/>
      <c r="C18" s="57">
        <v>1455.2</v>
      </c>
      <c r="D18" s="58">
        <v>0</v>
      </c>
      <c r="E18" s="58">
        <v>1309.7</v>
      </c>
      <c r="F18" s="57">
        <v>145.5</v>
      </c>
      <c r="G18" s="58">
        <v>0</v>
      </c>
      <c r="H18" s="57">
        <v>0</v>
      </c>
      <c r="I18" s="58">
        <v>0</v>
      </c>
      <c r="J18" s="58">
        <v>0</v>
      </c>
      <c r="K18" s="57">
        <v>0</v>
      </c>
      <c r="L18" s="58">
        <v>0</v>
      </c>
      <c r="M18" s="57">
        <v>1455.2</v>
      </c>
      <c r="N18" s="58">
        <v>0</v>
      </c>
      <c r="O18" s="58">
        <v>1309.7</v>
      </c>
      <c r="P18" s="57">
        <v>145.5</v>
      </c>
      <c r="Q18" s="58">
        <v>0</v>
      </c>
      <c r="R18" s="19" t="s">
        <v>92</v>
      </c>
      <c r="S18" s="21">
        <f>M18*100/C18</f>
        <v>100</v>
      </c>
      <c r="T18" s="64"/>
      <c r="U18" s="65"/>
    </row>
    <row r="19" spans="1:21" ht="20.25" customHeight="1">
      <c r="A19" s="66" t="s">
        <v>33</v>
      </c>
      <c r="B19" s="67"/>
      <c r="C19" s="58">
        <f>C18</f>
        <v>1455.2</v>
      </c>
      <c r="D19" s="58">
        <f t="shared" ref="D19:Q19" si="1">D18</f>
        <v>0</v>
      </c>
      <c r="E19" s="58">
        <f t="shared" si="1"/>
        <v>1309.7</v>
      </c>
      <c r="F19" s="58">
        <f t="shared" si="1"/>
        <v>145.5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1455.2</v>
      </c>
      <c r="N19" s="58">
        <f t="shared" si="1"/>
        <v>0</v>
      </c>
      <c r="O19" s="58">
        <f t="shared" si="1"/>
        <v>1309.7</v>
      </c>
      <c r="P19" s="58">
        <f t="shared" si="1"/>
        <v>145.5</v>
      </c>
      <c r="Q19" s="58">
        <f t="shared" si="1"/>
        <v>0</v>
      </c>
      <c r="R19" s="46"/>
      <c r="S19" s="46"/>
      <c r="T19" s="43"/>
      <c r="U19" s="44"/>
    </row>
    <row r="20" spans="1:21" ht="31.5" customHeight="1">
      <c r="A20" s="84" t="s">
        <v>16</v>
      </c>
      <c r="B20" s="85"/>
      <c r="C20" s="59">
        <f>C16+C19</f>
        <v>1673.4</v>
      </c>
      <c r="D20" s="59">
        <f t="shared" ref="D20:Q20" si="2">D16+D19</f>
        <v>0</v>
      </c>
      <c r="E20" s="59">
        <f t="shared" si="2"/>
        <v>1309.7</v>
      </c>
      <c r="F20" s="59">
        <f t="shared" si="2"/>
        <v>363.7</v>
      </c>
      <c r="G20" s="59">
        <f t="shared" si="2"/>
        <v>0</v>
      </c>
      <c r="H20" s="59">
        <f t="shared" si="2"/>
        <v>0</v>
      </c>
      <c r="I20" s="59">
        <f t="shared" si="2"/>
        <v>0</v>
      </c>
      <c r="J20" s="59">
        <f t="shared" si="2"/>
        <v>0</v>
      </c>
      <c r="K20" s="59">
        <f t="shared" si="2"/>
        <v>0</v>
      </c>
      <c r="L20" s="59">
        <f t="shared" si="2"/>
        <v>0</v>
      </c>
      <c r="M20" s="59">
        <f t="shared" si="2"/>
        <v>1673.4</v>
      </c>
      <c r="N20" s="59">
        <f t="shared" si="2"/>
        <v>0</v>
      </c>
      <c r="O20" s="59">
        <f t="shared" si="2"/>
        <v>1309.7</v>
      </c>
      <c r="P20" s="59">
        <f t="shared" si="2"/>
        <v>363.7</v>
      </c>
      <c r="Q20" s="59">
        <f t="shared" si="2"/>
        <v>0</v>
      </c>
      <c r="R20" s="19"/>
      <c r="S20" s="38">
        <f>M20*100/C20</f>
        <v>100</v>
      </c>
      <c r="T20" s="80"/>
      <c r="U20" s="64"/>
    </row>
    <row r="21" spans="1: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>
      <c r="A22" s="1"/>
    </row>
    <row r="23" spans="1:21" ht="15.75">
      <c r="A23" s="78" t="s">
        <v>27</v>
      </c>
      <c r="B23" s="78"/>
      <c r="C23" s="78"/>
      <c r="D23" s="78"/>
      <c r="E23" s="78"/>
      <c r="F23" s="78"/>
      <c r="G23" s="78"/>
      <c r="H23" s="78"/>
    </row>
    <row r="24" spans="1:21" ht="15" customHeight="1">
      <c r="C24" s="78" t="s">
        <v>17</v>
      </c>
      <c r="D24" s="78"/>
      <c r="E24" s="78"/>
      <c r="F24" s="78"/>
    </row>
    <row r="25" spans="1:21" ht="15.75">
      <c r="A25" s="1"/>
    </row>
    <row r="26" spans="1:21" ht="15.75">
      <c r="A26" s="1" t="s">
        <v>18</v>
      </c>
    </row>
    <row r="27" spans="1:21" ht="18.75" customHeight="1">
      <c r="A27" s="79" t="s">
        <v>19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21" ht="34.5" customHeight="1">
      <c r="A28" s="74" t="s">
        <v>20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21" ht="35.25" customHeight="1">
      <c r="A29" s="74" t="s">
        <v>21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21" ht="35.25" customHeight="1">
      <c r="A30" s="74" t="s">
        <v>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21" ht="16.5" customHeight="1">
      <c r="A31" s="74" t="s">
        <v>23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21" ht="18.75" customHeight="1">
      <c r="A32" s="74" t="s">
        <v>24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ht="18" customHeight="1">
      <c r="A33" s="74" t="s">
        <v>25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8" customHeight="1">
      <c r="A34" s="74" t="s">
        <v>26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</sheetData>
  <mergeCells count="52">
    <mergeCell ref="A34:S34"/>
    <mergeCell ref="A28:S28"/>
    <mergeCell ref="A29:S29"/>
    <mergeCell ref="A30:S30"/>
    <mergeCell ref="A31:S31"/>
    <mergeCell ref="A32:S32"/>
    <mergeCell ref="A33:S33"/>
    <mergeCell ref="A27:S27"/>
    <mergeCell ref="O11:O12"/>
    <mergeCell ref="Q11:Q12"/>
    <mergeCell ref="T11:U12"/>
    <mergeCell ref="T13:U13"/>
    <mergeCell ref="A17:S17"/>
    <mergeCell ref="T18:U18"/>
    <mergeCell ref="A14:S14"/>
    <mergeCell ref="T15:U15"/>
    <mergeCell ref="A16:B16"/>
    <mergeCell ref="A19:B19"/>
    <mergeCell ref="A20:B20"/>
    <mergeCell ref="T20:U20"/>
    <mergeCell ref="A23:H23"/>
    <mergeCell ref="C24:F24"/>
    <mergeCell ref="H10:H12"/>
    <mergeCell ref="T10:U10"/>
    <mergeCell ref="D11:D12"/>
    <mergeCell ref="E11:E12"/>
    <mergeCell ref="F11:F12"/>
    <mergeCell ref="G11:G12"/>
    <mergeCell ref="I11:I12"/>
    <mergeCell ref="J11:J12"/>
    <mergeCell ref="L11:L12"/>
    <mergeCell ref="N11:N12"/>
    <mergeCell ref="R8:R12"/>
    <mergeCell ref="S8:S12"/>
    <mergeCell ref="T8:U9"/>
    <mergeCell ref="C9:G9"/>
    <mergeCell ref="H9:L9"/>
    <mergeCell ref="C10:C12"/>
    <mergeCell ref="D10:G10"/>
    <mergeCell ref="I10:L10"/>
    <mergeCell ref="M10:M12"/>
    <mergeCell ref="A3:S3"/>
    <mergeCell ref="A4:S4"/>
    <mergeCell ref="A5:S5"/>
    <mergeCell ref="A7:M7"/>
    <mergeCell ref="Q7:R7"/>
    <mergeCell ref="A8:A12"/>
    <mergeCell ref="B8:B12"/>
    <mergeCell ref="C8:G8"/>
    <mergeCell ref="H8:L8"/>
    <mergeCell ref="M8:Q9"/>
    <mergeCell ref="N10:Q10"/>
  </mergeCells>
  <pageMargins left="0.19685039370078741" right="0.19685039370078741" top="0.98425196850393704" bottom="0.74803149606299213" header="0.31496062992125984" footer="0.31496062992125984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2"/>
  <sheetViews>
    <sheetView zoomScale="80" zoomScaleNormal="80" workbookViewId="0">
      <selection activeCell="A14" sqref="A14:S14"/>
    </sheetView>
  </sheetViews>
  <sheetFormatPr defaultRowHeight="15"/>
  <cols>
    <col min="1" max="1" width="34.28515625" customWidth="1"/>
    <col min="2" max="2" width="16.5703125" customWidth="1"/>
    <col min="3" max="3" width="10.7109375" bestFit="1" customWidth="1"/>
    <col min="4" max="4" width="10.140625" bestFit="1" customWidth="1"/>
    <col min="5" max="5" width="12.140625" customWidth="1"/>
    <col min="6" max="6" width="9.28515625" bestFit="1" customWidth="1"/>
    <col min="18" max="18" width="35.5703125" customWidth="1"/>
    <col min="19" max="19" width="14.42578125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22.5" customHeight="1">
      <c r="A4" s="87" t="s">
        <v>69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24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47"/>
      <c r="O7" s="47"/>
      <c r="P7" s="47"/>
      <c r="Q7" s="69"/>
      <c r="R7" s="69"/>
      <c r="S7" s="47"/>
      <c r="T7" s="5"/>
      <c r="U7" s="5"/>
    </row>
    <row r="8" spans="1:21" ht="21" customHeight="1">
      <c r="A8" s="86" t="s">
        <v>2</v>
      </c>
      <c r="B8" s="86" t="s">
        <v>3</v>
      </c>
      <c r="C8" s="86" t="s">
        <v>4</v>
      </c>
      <c r="D8" s="86"/>
      <c r="E8" s="86"/>
      <c r="F8" s="86"/>
      <c r="G8" s="86"/>
      <c r="H8" s="86" t="s">
        <v>4</v>
      </c>
      <c r="I8" s="86"/>
      <c r="J8" s="86"/>
      <c r="K8" s="86"/>
      <c r="L8" s="86"/>
      <c r="M8" s="86" t="s">
        <v>5</v>
      </c>
      <c r="N8" s="86"/>
      <c r="O8" s="86"/>
      <c r="P8" s="86"/>
      <c r="Q8" s="86"/>
      <c r="R8" s="86" t="s">
        <v>6</v>
      </c>
      <c r="S8" s="86" t="s">
        <v>7</v>
      </c>
      <c r="T8" s="64"/>
      <c r="U8" s="65"/>
    </row>
    <row r="9" spans="1:21" ht="15.75" customHeight="1">
      <c r="A9" s="86"/>
      <c r="B9" s="86"/>
      <c r="C9" s="86" t="s">
        <v>55</v>
      </c>
      <c r="D9" s="86"/>
      <c r="E9" s="86"/>
      <c r="F9" s="86"/>
      <c r="G9" s="86"/>
      <c r="H9" s="86" t="s">
        <v>91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4"/>
      <c r="U9" s="65"/>
    </row>
    <row r="10" spans="1:21" ht="18.75">
      <c r="A10" s="86"/>
      <c r="B10" s="86"/>
      <c r="C10" s="70" t="s">
        <v>8</v>
      </c>
      <c r="D10" s="86" t="s">
        <v>9</v>
      </c>
      <c r="E10" s="86"/>
      <c r="F10" s="86"/>
      <c r="G10" s="86"/>
      <c r="H10" s="70" t="s">
        <v>8</v>
      </c>
      <c r="I10" s="86" t="s">
        <v>9</v>
      </c>
      <c r="J10" s="86"/>
      <c r="K10" s="90"/>
      <c r="L10" s="86"/>
      <c r="M10" s="70" t="s">
        <v>8</v>
      </c>
      <c r="N10" s="86" t="s">
        <v>9</v>
      </c>
      <c r="O10" s="86"/>
      <c r="P10" s="86"/>
      <c r="Q10" s="86"/>
      <c r="R10" s="86"/>
      <c r="S10" s="86"/>
      <c r="T10" s="64"/>
      <c r="U10" s="65"/>
    </row>
    <row r="11" spans="1:21" ht="15.75" customHeight="1">
      <c r="A11" s="86"/>
      <c r="B11" s="86"/>
      <c r="C11" s="71"/>
      <c r="D11" s="86" t="s">
        <v>10</v>
      </c>
      <c r="E11" s="86" t="s">
        <v>11</v>
      </c>
      <c r="F11" s="86" t="s">
        <v>12</v>
      </c>
      <c r="G11" s="86" t="s">
        <v>15</v>
      </c>
      <c r="H11" s="71"/>
      <c r="I11" s="86" t="s">
        <v>10</v>
      </c>
      <c r="J11" s="88" t="s">
        <v>11</v>
      </c>
      <c r="K11" s="51" t="s">
        <v>13</v>
      </c>
      <c r="L11" s="89" t="s">
        <v>15</v>
      </c>
      <c r="M11" s="71"/>
      <c r="N11" s="86" t="s">
        <v>10</v>
      </c>
      <c r="O11" s="86" t="s">
        <v>11</v>
      </c>
      <c r="P11" s="45" t="s">
        <v>13</v>
      </c>
      <c r="Q11" s="86" t="s">
        <v>15</v>
      </c>
      <c r="R11" s="86"/>
      <c r="S11" s="86"/>
      <c r="T11" s="64"/>
      <c r="U11" s="65"/>
    </row>
    <row r="12" spans="1:21" ht="31.5">
      <c r="A12" s="86"/>
      <c r="B12" s="86"/>
      <c r="C12" s="72"/>
      <c r="D12" s="86"/>
      <c r="E12" s="86"/>
      <c r="F12" s="86"/>
      <c r="G12" s="86"/>
      <c r="H12" s="72"/>
      <c r="I12" s="86"/>
      <c r="J12" s="88"/>
      <c r="K12" s="50" t="s">
        <v>14</v>
      </c>
      <c r="L12" s="89"/>
      <c r="M12" s="72"/>
      <c r="N12" s="86"/>
      <c r="O12" s="86"/>
      <c r="P12" s="45" t="s">
        <v>14</v>
      </c>
      <c r="Q12" s="86"/>
      <c r="R12" s="86"/>
      <c r="S12" s="86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64"/>
      <c r="U13" s="65"/>
    </row>
    <row r="14" spans="1:21" ht="18.75">
      <c r="A14" s="75" t="s">
        <v>70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43"/>
      <c r="U14" s="44"/>
    </row>
    <row r="15" spans="1:21" ht="60">
      <c r="A15" s="35" t="s">
        <v>71</v>
      </c>
      <c r="B15" s="19"/>
      <c r="C15" s="54">
        <v>50.8</v>
      </c>
      <c r="D15" s="55">
        <v>0</v>
      </c>
      <c r="E15" s="55">
        <v>0</v>
      </c>
      <c r="F15" s="54">
        <f>C15</f>
        <v>50.8</v>
      </c>
      <c r="G15" s="55">
        <v>0</v>
      </c>
      <c r="H15" s="54">
        <v>8.4</v>
      </c>
      <c r="I15" s="55">
        <v>0</v>
      </c>
      <c r="J15" s="55">
        <v>0</v>
      </c>
      <c r="K15" s="54">
        <f>H15</f>
        <v>8.4</v>
      </c>
      <c r="L15" s="55">
        <v>0</v>
      </c>
      <c r="M15" s="54">
        <v>50.8</v>
      </c>
      <c r="N15" s="55">
        <v>0</v>
      </c>
      <c r="O15" s="55">
        <v>0</v>
      </c>
      <c r="P15" s="54">
        <f>M15</f>
        <v>50.8</v>
      </c>
      <c r="Q15" s="55">
        <v>0</v>
      </c>
      <c r="R15" s="19" t="s">
        <v>92</v>
      </c>
      <c r="S15" s="21">
        <f>M15*100/C15</f>
        <v>100</v>
      </c>
      <c r="T15" s="64"/>
      <c r="U15" s="65"/>
    </row>
    <row r="16" spans="1:21" ht="105">
      <c r="A16" s="52" t="s">
        <v>72</v>
      </c>
      <c r="B16" s="19"/>
      <c r="C16" s="54">
        <v>21.2</v>
      </c>
      <c r="D16" s="55">
        <v>0</v>
      </c>
      <c r="E16" s="55">
        <v>0</v>
      </c>
      <c r="F16" s="54">
        <f>C16</f>
        <v>21.2</v>
      </c>
      <c r="G16" s="55">
        <v>0</v>
      </c>
      <c r="H16" s="54">
        <v>0</v>
      </c>
      <c r="I16" s="55">
        <v>0</v>
      </c>
      <c r="J16" s="55">
        <v>0</v>
      </c>
      <c r="K16" s="54">
        <f>H16</f>
        <v>0</v>
      </c>
      <c r="L16" s="55">
        <v>0</v>
      </c>
      <c r="M16" s="54">
        <v>21.2</v>
      </c>
      <c r="N16" s="55">
        <v>0</v>
      </c>
      <c r="O16" s="55">
        <v>0</v>
      </c>
      <c r="P16" s="54">
        <v>21.2</v>
      </c>
      <c r="Q16" s="55">
        <v>0</v>
      </c>
      <c r="R16" s="19" t="s">
        <v>92</v>
      </c>
      <c r="S16" s="21">
        <f>M16*100/C16</f>
        <v>100</v>
      </c>
      <c r="T16" s="43"/>
      <c r="U16" s="44"/>
    </row>
    <row r="17" spans="1:21" ht="20.25" customHeight="1">
      <c r="A17" s="66" t="s">
        <v>33</v>
      </c>
      <c r="B17" s="67"/>
      <c r="C17" s="55">
        <f>SUM(C15:C16)</f>
        <v>72</v>
      </c>
      <c r="D17" s="55">
        <f t="shared" ref="D17:Q17" si="0">SUM(D15:D16)</f>
        <v>0</v>
      </c>
      <c r="E17" s="55">
        <f t="shared" si="0"/>
        <v>0</v>
      </c>
      <c r="F17" s="55">
        <f t="shared" si="0"/>
        <v>72</v>
      </c>
      <c r="G17" s="55">
        <f t="shared" si="0"/>
        <v>0</v>
      </c>
      <c r="H17" s="55">
        <f t="shared" si="0"/>
        <v>8.4</v>
      </c>
      <c r="I17" s="55">
        <f t="shared" si="0"/>
        <v>0</v>
      </c>
      <c r="J17" s="55">
        <f t="shared" si="0"/>
        <v>0</v>
      </c>
      <c r="K17" s="55">
        <f t="shared" si="0"/>
        <v>8.4</v>
      </c>
      <c r="L17" s="55">
        <f t="shared" si="0"/>
        <v>0</v>
      </c>
      <c r="M17" s="55">
        <f t="shared" si="0"/>
        <v>72</v>
      </c>
      <c r="N17" s="55">
        <f t="shared" si="0"/>
        <v>0</v>
      </c>
      <c r="O17" s="55">
        <f t="shared" si="0"/>
        <v>0</v>
      </c>
      <c r="P17" s="55">
        <f t="shared" si="0"/>
        <v>72</v>
      </c>
      <c r="Q17" s="55">
        <f t="shared" si="0"/>
        <v>0</v>
      </c>
      <c r="R17" s="46"/>
      <c r="S17" s="46"/>
      <c r="T17" s="43"/>
      <c r="U17" s="44"/>
    </row>
    <row r="18" spans="1:21" ht="31.5" customHeight="1">
      <c r="A18" s="84" t="s">
        <v>16</v>
      </c>
      <c r="B18" s="85"/>
      <c r="C18" s="56">
        <f>C17</f>
        <v>72</v>
      </c>
      <c r="D18" s="56">
        <f t="shared" ref="D18:Q18" si="1">D17</f>
        <v>0</v>
      </c>
      <c r="E18" s="56">
        <f t="shared" si="1"/>
        <v>0</v>
      </c>
      <c r="F18" s="56">
        <f t="shared" si="1"/>
        <v>72</v>
      </c>
      <c r="G18" s="56">
        <f t="shared" si="1"/>
        <v>0</v>
      </c>
      <c r="H18" s="56">
        <f t="shared" si="1"/>
        <v>8.4</v>
      </c>
      <c r="I18" s="56">
        <f t="shared" si="1"/>
        <v>0</v>
      </c>
      <c r="J18" s="56">
        <f t="shared" si="1"/>
        <v>0</v>
      </c>
      <c r="K18" s="56">
        <f t="shared" si="1"/>
        <v>8.4</v>
      </c>
      <c r="L18" s="56">
        <f t="shared" si="1"/>
        <v>0</v>
      </c>
      <c r="M18" s="56">
        <f t="shared" si="1"/>
        <v>72</v>
      </c>
      <c r="N18" s="56">
        <f t="shared" si="1"/>
        <v>0</v>
      </c>
      <c r="O18" s="56">
        <f t="shared" si="1"/>
        <v>0</v>
      </c>
      <c r="P18" s="56">
        <f t="shared" si="1"/>
        <v>72</v>
      </c>
      <c r="Q18" s="56">
        <f t="shared" si="1"/>
        <v>0</v>
      </c>
      <c r="R18" s="19"/>
      <c r="S18" s="38">
        <f>M18*100/C18</f>
        <v>100</v>
      </c>
      <c r="T18" s="80"/>
      <c r="U18" s="64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>
      <c r="A20" s="1"/>
    </row>
    <row r="21" spans="1:21" ht="15.75">
      <c r="A21" s="78" t="s">
        <v>27</v>
      </c>
      <c r="B21" s="78"/>
      <c r="C21" s="78"/>
      <c r="D21" s="78"/>
      <c r="E21" s="78"/>
      <c r="F21" s="78"/>
      <c r="G21" s="78"/>
      <c r="H21" s="78"/>
    </row>
    <row r="22" spans="1:21" ht="15" customHeight="1">
      <c r="C22" s="78" t="s">
        <v>17</v>
      </c>
      <c r="D22" s="78"/>
      <c r="E22" s="78"/>
      <c r="F22" s="78"/>
    </row>
    <row r="23" spans="1:21" ht="15.75">
      <c r="A23" s="1"/>
    </row>
    <row r="24" spans="1:21" ht="15.75">
      <c r="A24" s="1" t="s">
        <v>18</v>
      </c>
    </row>
    <row r="25" spans="1:21" ht="18.75" customHeight="1">
      <c r="A25" s="79" t="s">
        <v>19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21" ht="34.5" customHeight="1">
      <c r="A26" s="74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21" ht="35.25" customHeight="1">
      <c r="A27" s="74" t="s">
        <v>21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21" ht="35.25" customHeight="1">
      <c r="A28" s="74" t="s">
        <v>22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21" ht="16.5" customHeight="1">
      <c r="A29" s="74" t="s">
        <v>23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21" ht="18.75" customHeight="1">
      <c r="A30" s="74" t="s">
        <v>24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21" ht="18" customHeight="1">
      <c r="A31" s="74" t="s">
        <v>25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21" ht="18" customHeight="1">
      <c r="A32" s="74" t="s">
        <v>26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</sheetData>
  <mergeCells count="49">
    <mergeCell ref="A32:S32"/>
    <mergeCell ref="A26:S26"/>
    <mergeCell ref="A27:S27"/>
    <mergeCell ref="A28:S28"/>
    <mergeCell ref="A29:S29"/>
    <mergeCell ref="A30:S30"/>
    <mergeCell ref="A31:S31"/>
    <mergeCell ref="A25:S25"/>
    <mergeCell ref="O11:O12"/>
    <mergeCell ref="Q11:Q12"/>
    <mergeCell ref="T11:U12"/>
    <mergeCell ref="T13:U13"/>
    <mergeCell ref="A14:S14"/>
    <mergeCell ref="T15:U15"/>
    <mergeCell ref="A17:B17"/>
    <mergeCell ref="A18:B18"/>
    <mergeCell ref="T18:U18"/>
    <mergeCell ref="A21:H21"/>
    <mergeCell ref="C22:F22"/>
    <mergeCell ref="H10:H12"/>
    <mergeCell ref="I10:L10"/>
    <mergeCell ref="M10:M12"/>
    <mergeCell ref="A8:A12"/>
    <mergeCell ref="T10:U10"/>
    <mergeCell ref="D11:D12"/>
    <mergeCell ref="E11:E12"/>
    <mergeCell ref="F11:F12"/>
    <mergeCell ref="G11:G12"/>
    <mergeCell ref="I11:I12"/>
    <mergeCell ref="J11:J12"/>
    <mergeCell ref="L11:L12"/>
    <mergeCell ref="N11:N12"/>
    <mergeCell ref="R8:R12"/>
    <mergeCell ref="S8:S12"/>
    <mergeCell ref="T8:U9"/>
    <mergeCell ref="C9:G9"/>
    <mergeCell ref="H9:L9"/>
    <mergeCell ref="C10:C12"/>
    <mergeCell ref="D10:G10"/>
    <mergeCell ref="A3:S3"/>
    <mergeCell ref="A4:S4"/>
    <mergeCell ref="A5:S5"/>
    <mergeCell ref="A7:M7"/>
    <mergeCell ref="Q7:R7"/>
    <mergeCell ref="B8:B12"/>
    <mergeCell ref="C8:G8"/>
    <mergeCell ref="H8:L8"/>
    <mergeCell ref="M8:Q9"/>
    <mergeCell ref="N10:Q10"/>
  </mergeCells>
  <pageMargins left="0.19685039370078741" right="0.19685039370078741" top="0.98425196850393704" bottom="0.74803149606299213" header="0.31496062992125984" footer="0.31496062992125984"/>
  <pageSetup paperSize="9" scale="54" fitToHeight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1"/>
  <sheetViews>
    <sheetView zoomScale="80" zoomScaleNormal="80" workbookViewId="0">
      <selection activeCell="C15" sqref="C15:Q17"/>
    </sheetView>
  </sheetViews>
  <sheetFormatPr defaultRowHeight="15"/>
  <cols>
    <col min="1" max="1" width="34.28515625" customWidth="1"/>
    <col min="2" max="2" width="16.5703125" customWidth="1"/>
    <col min="3" max="3" width="10.7109375" bestFit="1" customWidth="1"/>
    <col min="4" max="4" width="10.140625" bestFit="1" customWidth="1"/>
    <col min="5" max="5" width="12.140625" customWidth="1"/>
    <col min="6" max="6" width="9.28515625" bestFit="1" customWidth="1"/>
    <col min="18" max="18" width="35.5703125" customWidth="1"/>
    <col min="19" max="19" width="14.42578125" customWidth="1"/>
  </cols>
  <sheetData>
    <row r="3" spans="1:21" ht="15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ht="20.25" customHeight="1">
      <c r="A4" s="87" t="s">
        <v>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ht="24" customHeight="1">
      <c r="A5" s="77" t="s">
        <v>90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21" ht="15.75">
      <c r="A6" s="1"/>
    </row>
    <row r="7" spans="1:21" ht="15.7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47"/>
      <c r="O7" s="47"/>
      <c r="P7" s="47"/>
      <c r="Q7" s="69"/>
      <c r="R7" s="69"/>
      <c r="S7" s="47"/>
      <c r="T7" s="5"/>
      <c r="U7" s="5"/>
    </row>
    <row r="8" spans="1:21" ht="21" customHeight="1">
      <c r="A8" s="86" t="s">
        <v>2</v>
      </c>
      <c r="B8" s="86" t="s">
        <v>3</v>
      </c>
      <c r="C8" s="86" t="s">
        <v>4</v>
      </c>
      <c r="D8" s="86"/>
      <c r="E8" s="86"/>
      <c r="F8" s="86"/>
      <c r="G8" s="86"/>
      <c r="H8" s="86" t="s">
        <v>4</v>
      </c>
      <c r="I8" s="86"/>
      <c r="J8" s="86"/>
      <c r="K8" s="86"/>
      <c r="L8" s="86"/>
      <c r="M8" s="86" t="s">
        <v>5</v>
      </c>
      <c r="N8" s="86"/>
      <c r="O8" s="86"/>
      <c r="P8" s="86"/>
      <c r="Q8" s="86"/>
      <c r="R8" s="86" t="s">
        <v>6</v>
      </c>
      <c r="S8" s="86" t="s">
        <v>7</v>
      </c>
      <c r="T8" s="64"/>
      <c r="U8" s="65"/>
    </row>
    <row r="9" spans="1:21" ht="15.75" customHeight="1">
      <c r="A9" s="86"/>
      <c r="B9" s="86"/>
      <c r="C9" s="86" t="s">
        <v>55</v>
      </c>
      <c r="D9" s="86"/>
      <c r="E9" s="86"/>
      <c r="F9" s="86"/>
      <c r="G9" s="86"/>
      <c r="H9" s="86" t="s">
        <v>91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64"/>
      <c r="U9" s="65"/>
    </row>
    <row r="10" spans="1:21" ht="18.75">
      <c r="A10" s="86"/>
      <c r="B10" s="86"/>
      <c r="C10" s="70" t="s">
        <v>8</v>
      </c>
      <c r="D10" s="86" t="s">
        <v>9</v>
      </c>
      <c r="E10" s="86"/>
      <c r="F10" s="86"/>
      <c r="G10" s="86"/>
      <c r="H10" s="70" t="s">
        <v>8</v>
      </c>
      <c r="I10" s="86" t="s">
        <v>9</v>
      </c>
      <c r="J10" s="86"/>
      <c r="K10" s="90"/>
      <c r="L10" s="86"/>
      <c r="M10" s="70" t="s">
        <v>8</v>
      </c>
      <c r="N10" s="86" t="s">
        <v>9</v>
      </c>
      <c r="O10" s="86"/>
      <c r="P10" s="86"/>
      <c r="Q10" s="86"/>
      <c r="R10" s="86"/>
      <c r="S10" s="86"/>
      <c r="T10" s="64"/>
      <c r="U10" s="65"/>
    </row>
    <row r="11" spans="1:21" ht="15.75" customHeight="1">
      <c r="A11" s="86"/>
      <c r="B11" s="86"/>
      <c r="C11" s="71"/>
      <c r="D11" s="86" t="s">
        <v>10</v>
      </c>
      <c r="E11" s="86" t="s">
        <v>11</v>
      </c>
      <c r="F11" s="86" t="s">
        <v>12</v>
      </c>
      <c r="G11" s="86" t="s">
        <v>15</v>
      </c>
      <c r="H11" s="71"/>
      <c r="I11" s="86" t="s">
        <v>10</v>
      </c>
      <c r="J11" s="88" t="s">
        <v>11</v>
      </c>
      <c r="K11" s="86" t="s">
        <v>12</v>
      </c>
      <c r="L11" s="89" t="s">
        <v>15</v>
      </c>
      <c r="M11" s="71"/>
      <c r="N11" s="86" t="s">
        <v>10</v>
      </c>
      <c r="O11" s="86" t="s">
        <v>11</v>
      </c>
      <c r="P11" s="86" t="s">
        <v>12</v>
      </c>
      <c r="Q11" s="86" t="s">
        <v>15</v>
      </c>
      <c r="R11" s="86"/>
      <c r="S11" s="86"/>
      <c r="T11" s="64"/>
      <c r="U11" s="65"/>
    </row>
    <row r="12" spans="1:21" ht="36.75" customHeight="1">
      <c r="A12" s="86"/>
      <c r="B12" s="86"/>
      <c r="C12" s="72"/>
      <c r="D12" s="86"/>
      <c r="E12" s="86"/>
      <c r="F12" s="86"/>
      <c r="G12" s="86"/>
      <c r="H12" s="72"/>
      <c r="I12" s="86"/>
      <c r="J12" s="88"/>
      <c r="K12" s="86"/>
      <c r="L12" s="89"/>
      <c r="M12" s="72"/>
      <c r="N12" s="86"/>
      <c r="O12" s="86"/>
      <c r="P12" s="86"/>
      <c r="Q12" s="86"/>
      <c r="R12" s="86"/>
      <c r="S12" s="86"/>
      <c r="T12" s="64"/>
      <c r="U12" s="65"/>
    </row>
    <row r="13" spans="1:21" ht="18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64"/>
      <c r="U13" s="65"/>
    </row>
    <row r="14" spans="1:21" ht="18.75">
      <c r="A14" s="75" t="s">
        <v>74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43"/>
      <c r="U14" s="44"/>
    </row>
    <row r="15" spans="1:21" ht="45">
      <c r="A15" s="35" t="s">
        <v>75</v>
      </c>
      <c r="B15" s="19"/>
      <c r="C15" s="54">
        <v>3.5</v>
      </c>
      <c r="D15" s="55">
        <v>0</v>
      </c>
      <c r="E15" s="55">
        <v>0</v>
      </c>
      <c r="F15" s="54">
        <f>C15</f>
        <v>3.5</v>
      </c>
      <c r="G15" s="55">
        <v>0</v>
      </c>
      <c r="H15" s="54">
        <v>3.5</v>
      </c>
      <c r="I15" s="55">
        <v>0</v>
      </c>
      <c r="J15" s="55">
        <v>0</v>
      </c>
      <c r="K15" s="54">
        <f>H15</f>
        <v>3.5</v>
      </c>
      <c r="L15" s="55">
        <v>0</v>
      </c>
      <c r="M15" s="54">
        <v>3.5</v>
      </c>
      <c r="N15" s="55">
        <v>0</v>
      </c>
      <c r="O15" s="55">
        <v>0</v>
      </c>
      <c r="P15" s="54">
        <f>M15</f>
        <v>3.5</v>
      </c>
      <c r="Q15" s="55">
        <v>0</v>
      </c>
      <c r="R15" s="19" t="s">
        <v>92</v>
      </c>
      <c r="S15" s="21">
        <f>M15*100/C15</f>
        <v>100</v>
      </c>
      <c r="T15" s="64"/>
      <c r="U15" s="65"/>
    </row>
    <row r="16" spans="1:21" ht="20.25" customHeight="1">
      <c r="A16" s="66" t="s">
        <v>33</v>
      </c>
      <c r="B16" s="67"/>
      <c r="C16" s="55">
        <f t="shared" ref="C16:Q16" si="0">SUM(C15:C15)</f>
        <v>3.5</v>
      </c>
      <c r="D16" s="55">
        <f t="shared" si="0"/>
        <v>0</v>
      </c>
      <c r="E16" s="55">
        <f t="shared" si="0"/>
        <v>0</v>
      </c>
      <c r="F16" s="55">
        <f t="shared" si="0"/>
        <v>3.5</v>
      </c>
      <c r="G16" s="55">
        <f t="shared" si="0"/>
        <v>0</v>
      </c>
      <c r="H16" s="55">
        <f t="shared" si="0"/>
        <v>3.5</v>
      </c>
      <c r="I16" s="55">
        <f t="shared" si="0"/>
        <v>0</v>
      </c>
      <c r="J16" s="55">
        <f t="shared" si="0"/>
        <v>0</v>
      </c>
      <c r="K16" s="55">
        <f t="shared" si="0"/>
        <v>3.5</v>
      </c>
      <c r="L16" s="55">
        <f t="shared" si="0"/>
        <v>0</v>
      </c>
      <c r="M16" s="55">
        <f t="shared" si="0"/>
        <v>3.5</v>
      </c>
      <c r="N16" s="55">
        <f t="shared" si="0"/>
        <v>0</v>
      </c>
      <c r="O16" s="55">
        <f t="shared" si="0"/>
        <v>0</v>
      </c>
      <c r="P16" s="55">
        <f t="shared" si="0"/>
        <v>3.5</v>
      </c>
      <c r="Q16" s="55">
        <f t="shared" si="0"/>
        <v>0</v>
      </c>
      <c r="R16" s="46"/>
      <c r="S16" s="46"/>
      <c r="T16" s="43"/>
      <c r="U16" s="44"/>
    </row>
    <row r="17" spans="1:21" ht="31.5" customHeight="1">
      <c r="A17" s="84" t="s">
        <v>16</v>
      </c>
      <c r="B17" s="85"/>
      <c r="C17" s="56">
        <f>C16</f>
        <v>3.5</v>
      </c>
      <c r="D17" s="56">
        <f t="shared" ref="D17:Q17" si="1">D16</f>
        <v>0</v>
      </c>
      <c r="E17" s="56">
        <f t="shared" si="1"/>
        <v>0</v>
      </c>
      <c r="F17" s="56">
        <f t="shared" si="1"/>
        <v>3.5</v>
      </c>
      <c r="G17" s="56">
        <f t="shared" si="1"/>
        <v>0</v>
      </c>
      <c r="H17" s="56">
        <f t="shared" si="1"/>
        <v>3.5</v>
      </c>
      <c r="I17" s="56">
        <f t="shared" si="1"/>
        <v>0</v>
      </c>
      <c r="J17" s="56">
        <f t="shared" si="1"/>
        <v>0</v>
      </c>
      <c r="K17" s="56">
        <f t="shared" si="1"/>
        <v>3.5</v>
      </c>
      <c r="L17" s="56">
        <f t="shared" si="1"/>
        <v>0</v>
      </c>
      <c r="M17" s="56">
        <f t="shared" si="1"/>
        <v>3.5</v>
      </c>
      <c r="N17" s="56">
        <f t="shared" si="1"/>
        <v>0</v>
      </c>
      <c r="O17" s="56">
        <f t="shared" si="1"/>
        <v>0</v>
      </c>
      <c r="P17" s="56">
        <f t="shared" si="1"/>
        <v>3.5</v>
      </c>
      <c r="Q17" s="56">
        <f t="shared" si="1"/>
        <v>0</v>
      </c>
      <c r="R17" s="19"/>
      <c r="S17" s="38">
        <f>M17*100/C17</f>
        <v>100</v>
      </c>
      <c r="T17" s="80"/>
      <c r="U17" s="64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>
      <c r="A19" s="1"/>
    </row>
    <row r="20" spans="1:21" ht="15.75">
      <c r="A20" s="78" t="s">
        <v>27</v>
      </c>
      <c r="B20" s="78"/>
      <c r="C20" s="78"/>
      <c r="D20" s="78"/>
      <c r="E20" s="78"/>
      <c r="F20" s="78"/>
      <c r="G20" s="78"/>
      <c r="H20" s="78"/>
      <c r="J20" s="39"/>
    </row>
    <row r="21" spans="1:21" ht="15" customHeight="1">
      <c r="C21" s="78" t="s">
        <v>17</v>
      </c>
      <c r="D21" s="78"/>
      <c r="E21" s="78"/>
      <c r="F21" s="78"/>
    </row>
    <row r="22" spans="1:21" ht="15.75">
      <c r="A22" s="1"/>
    </row>
    <row r="23" spans="1:21" ht="15.75">
      <c r="A23" s="1" t="s">
        <v>18</v>
      </c>
    </row>
    <row r="24" spans="1:21" ht="18.75" customHeight="1">
      <c r="A24" s="79" t="s">
        <v>19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21" ht="34.5" customHeight="1">
      <c r="A25" s="74" t="s">
        <v>20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21" ht="35.25" customHeight="1">
      <c r="A26" s="74" t="s">
        <v>21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21" ht="35.25" customHeight="1">
      <c r="A27" s="74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21" ht="16.5" customHeight="1">
      <c r="A28" s="74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21" ht="18.75" customHeight="1">
      <c r="A29" s="74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21" ht="18" customHeight="1">
      <c r="A30" s="74" t="s">
        <v>25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21" ht="18" customHeight="1">
      <c r="A31" s="74" t="s">
        <v>26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</sheetData>
  <mergeCells count="51">
    <mergeCell ref="A31:S31"/>
    <mergeCell ref="P11:P12"/>
    <mergeCell ref="K11:K12"/>
    <mergeCell ref="A25:S25"/>
    <mergeCell ref="A26:S26"/>
    <mergeCell ref="A27:S27"/>
    <mergeCell ref="A28:S28"/>
    <mergeCell ref="A29:S29"/>
    <mergeCell ref="A30:S30"/>
    <mergeCell ref="A16:B16"/>
    <mergeCell ref="A17:B17"/>
    <mergeCell ref="T17:U17"/>
    <mergeCell ref="A20:H20"/>
    <mergeCell ref="C21:F21"/>
    <mergeCell ref="A24:S24"/>
    <mergeCell ref="O11:O12"/>
    <mergeCell ref="Q11:Q12"/>
    <mergeCell ref="T11:U12"/>
    <mergeCell ref="T13:U13"/>
    <mergeCell ref="A14:S14"/>
    <mergeCell ref="T15:U15"/>
    <mergeCell ref="H10:H12"/>
    <mergeCell ref="I10:L10"/>
    <mergeCell ref="M10:M12"/>
    <mergeCell ref="A8:A12"/>
    <mergeCell ref="B8:B12"/>
    <mergeCell ref="C8:G8"/>
    <mergeCell ref="T10:U10"/>
    <mergeCell ref="D11:D12"/>
    <mergeCell ref="E11:E12"/>
    <mergeCell ref="F11:F12"/>
    <mergeCell ref="G11:G12"/>
    <mergeCell ref="I11:I12"/>
    <mergeCell ref="J11:J12"/>
    <mergeCell ref="L11:L12"/>
    <mergeCell ref="N11:N12"/>
    <mergeCell ref="R8:R12"/>
    <mergeCell ref="S8:S12"/>
    <mergeCell ref="T8:U9"/>
    <mergeCell ref="C9:G9"/>
    <mergeCell ref="H9:L9"/>
    <mergeCell ref="C10:C12"/>
    <mergeCell ref="D10:G10"/>
    <mergeCell ref="H8:L8"/>
    <mergeCell ref="M8:Q9"/>
    <mergeCell ref="N10:Q10"/>
    <mergeCell ref="A3:S3"/>
    <mergeCell ref="A4:S4"/>
    <mergeCell ref="A5:S5"/>
    <mergeCell ref="A7:M7"/>
    <mergeCell ref="Q7:R7"/>
  </mergeCells>
  <pageMargins left="0.19685039370078741" right="0.19685039370078741" top="0.98425196850393704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Комп. разв</vt:lpstr>
      <vt:lpstr>ФКГС</vt:lpstr>
      <vt:lpstr>Переселение</vt:lpstr>
      <vt:lpstr>Наркомания</vt:lpstr>
      <vt:lpstr>Площадки ТКО</vt:lpstr>
      <vt:lpstr>Произв. труда</vt:lpstr>
      <vt:lpstr>Предприниматели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2023-03-07T10:43:14Z</dcterms:modified>
</cp:coreProperties>
</file>