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8" sheetId="1" r:id="rId1"/>
  </sheets>
  <definedNames>
    <definedName name="_xlnm.Print_Area" localSheetId="0">'Прил.8'!$B$2:$O$122</definedName>
  </definedNames>
  <calcPr fullCalcOnLoad="1"/>
</workbook>
</file>

<file path=xl/sharedStrings.xml><?xml version="1.0" encoding="utf-8"?>
<sst xmlns="http://schemas.openxmlformats.org/spreadsheetml/2006/main" count="525" uniqueCount="151">
  <si>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</si>
  <si>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</si>
  <si>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</si>
  <si>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</si>
  <si>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</si>
  <si>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</si>
  <si>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</si>
  <si>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</si>
  <si>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</si>
  <si>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</si>
  <si>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</si>
  <si>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</si>
  <si>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</si>
  <si>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</si>
  <si>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</si>
  <si>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</si>
  <si>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</si>
  <si>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</si>
  <si>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</si>
  <si>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</si>
  <si>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</si>
  <si>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</si>
  <si>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</si>
  <si>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</si>
  <si>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</si>
  <si>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</si>
  <si>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</si>
  <si>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</si>
  <si>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</si>
  <si>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</si>
  <si>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</si>
  <si>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</si>
  <si>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</si>
  <si>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</si>
  <si>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</si>
  <si>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</si>
  <si>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</si>
  <si>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сумма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</si>
  <si>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</si>
  <si>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</si>
  <si>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</si>
  <si>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</si>
  <si>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Доплаты к пенсиям муниципальных служащих в рамках непрограмных расходов органов местного самоуправления</t>
  </si>
  <si>
    <t>Пособия ,компенсации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</si>
  <si>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</si>
  <si>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Исполнение судебных актов Российской Федерации по общей деятельности ( по судебным издержкам, пеням ,штрафам) 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</si>
  <si>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</si>
  <si>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</si>
  <si>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</si>
  <si>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>СКЦ "Лидер"</t>
  </si>
  <si>
    <t>Администрация Скребловского сельского поселения Лужского муниципального района Ленинградской области</t>
  </si>
  <si>
    <t>Ведомственная структура</t>
  </si>
  <si>
    <t xml:space="preserve">расходов бюджета Скребловского сельского поселения Лужского муниципального района </t>
  </si>
  <si>
    <t>Г</t>
  </si>
  <si>
    <t>Рз</t>
  </si>
  <si>
    <t>ПР</t>
  </si>
  <si>
    <t>011</t>
  </si>
  <si>
    <t>08</t>
  </si>
  <si>
    <t>01</t>
  </si>
  <si>
    <t>05</t>
  </si>
  <si>
    <t>00</t>
  </si>
  <si>
    <t>02</t>
  </si>
  <si>
    <t>03</t>
  </si>
  <si>
    <t>04</t>
  </si>
  <si>
    <t>09</t>
  </si>
  <si>
    <t>10</t>
  </si>
  <si>
    <t>11</t>
  </si>
  <si>
    <t>13</t>
  </si>
  <si>
    <t>12</t>
  </si>
  <si>
    <t>Жилищно-коммунальное хозяйство</t>
  </si>
  <si>
    <t>Дорожное хозяйство (дорожные фонды).</t>
  </si>
  <si>
    <t>Национальная безопасность и правоохранительная деятельность</t>
  </si>
  <si>
    <t>Обеспечение мобилизационной и вневойсковой подготовки</t>
  </si>
  <si>
    <t>22 1 0000</t>
  </si>
  <si>
    <t>22 1 0020</t>
  </si>
  <si>
    <t>22 1 0021</t>
  </si>
  <si>
    <t>22 1 0172</t>
  </si>
  <si>
    <t>22 0 0000</t>
  </si>
  <si>
    <t>99 9 0030</t>
  </si>
  <si>
    <t>99 9 0106</t>
  </si>
  <si>
    <t>99 9 0105</t>
  </si>
  <si>
    <t>99 9 5118</t>
  </si>
  <si>
    <t>99 9 0102</t>
  </si>
  <si>
    <t>99 0 178</t>
  </si>
  <si>
    <t>99 9 0178</t>
  </si>
  <si>
    <t>99 9 0107</t>
  </si>
  <si>
    <t>99 9 0109</t>
  </si>
  <si>
    <t>99 9 0104</t>
  </si>
  <si>
    <t>99 9 0103</t>
  </si>
  <si>
    <t>99 9 0101</t>
  </si>
  <si>
    <t>99 9 0083</t>
  </si>
  <si>
    <t>99 9 0082</t>
  </si>
  <si>
    <t>99 9 0081</t>
  </si>
  <si>
    <t>98 3 0012</t>
  </si>
  <si>
    <t>98 3 0000</t>
  </si>
  <si>
    <t>98 2 0012</t>
  </si>
  <si>
    <t>98 2 0000</t>
  </si>
  <si>
    <t>22 4 0122</t>
  </si>
  <si>
    <t>22 4 0120</t>
  </si>
  <si>
    <t>22 4 0118</t>
  </si>
  <si>
    <t>22 4 0000</t>
  </si>
  <si>
    <t>22 3 0514</t>
  </si>
  <si>
    <t>22 3 0165</t>
  </si>
  <si>
    <t>22 3 0115</t>
  </si>
  <si>
    <t>22 3 0000</t>
  </si>
  <si>
    <t>22 2 0162</t>
  </si>
  <si>
    <t>22 2 0161</t>
  </si>
  <si>
    <t>22 2 0160</t>
  </si>
  <si>
    <t>22 2 0000</t>
  </si>
  <si>
    <t>22 2 0158</t>
  </si>
  <si>
    <t>22 2 0513</t>
  </si>
  <si>
    <t>22 2 0156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</si>
  <si>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</si>
  <si>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</si>
  <si>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</si>
  <si>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</si>
  <si>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99 9  7134</t>
  </si>
  <si>
    <t>99 9 0085</t>
  </si>
  <si>
    <t xml:space="preserve"> Иные межбюджетные трансферты на осуществление части полномочий по осуществлению внешнего муниципального финансового контроля в рамках непрограммных расходов органов местного самоуправления</t>
  </si>
  <si>
    <t xml:space="preserve">Софинансирование работ по капитальному и текущему ремонту элементов МКД 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</t>
  </si>
  <si>
    <t>22 2 0025</t>
  </si>
  <si>
    <t>Жилищное  хозяйство</t>
  </si>
  <si>
    <t>22 1 0073</t>
  </si>
  <si>
    <t>КУЛЬТУРА , КИНЕМАТОГРАФИЯ</t>
  </si>
  <si>
    <t xml:space="preserve">КУЛЬТУРА </t>
  </si>
  <si>
    <t>Ленинградской области на 2015 год.</t>
  </si>
  <si>
    <t>22 3 0116</t>
  </si>
  <si>
    <t>22 4 0117</t>
  </si>
  <si>
    <t>Подпрограмма "Сохранение и развитие  культуры, физической культуры и спорта в Скребловском сельском поселении  на 2015-2017 годы 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</si>
  <si>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программы"Устойчивое развитие территории Скребловского сельского поселения на период 2015-2017 годов"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</si>
  <si>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</si>
  <si>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годов".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</si>
  <si>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</si>
  <si>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</si>
  <si>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</si>
  <si>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</si>
  <si>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Обслуживание и содержание  автомобильных дорог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</si>
  <si>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Проведение инвентаризации и оформление технических и кадастровых паспортов дорог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</si>
  <si>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</si>
  <si>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2015-2017 годов".</t>
  </si>
  <si>
    <t>Осуществление мероприятий по обеспечению безопасности людей на водных объектах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</si>
  <si>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</si>
  <si>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годов".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</si>
  <si>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2015-2017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</si>
  <si>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</si>
  <si>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</si>
  <si>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</si>
  <si>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</si>
  <si>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 xml:space="preserve">  Приложение № 8
 к решению Совета депутатов    Скребловского сельского поселения                           
"О бюджете Скребловского сельского поселения Лужского муниципального района  Ленинградской области на 2015 год" от 23.12.14г. № ___
</t>
  </si>
  <si>
    <t>22 2 0150</t>
  </si>
  <si>
    <t>Обеспечение 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</si>
</sst>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165" fontId="7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wrapText="1"/>
    </xf>
    <xf numFmtId="49" fontId="8" fillId="0" borderId="13" xfId="52" applyNumberFormat="1" applyFont="1" applyBorder="1" applyAlignment="1">
      <alignment horizontal="justify" vertical="center" wrapText="1"/>
      <protection/>
    </xf>
    <xf numFmtId="0" fontId="8" fillId="33" borderId="14" xfId="52" applyNumberFormat="1" applyFont="1" applyFill="1" applyBorder="1" applyAlignment="1">
      <alignment horizontal="center" vertical="top" wrapText="1"/>
      <protection/>
    </xf>
    <xf numFmtId="0" fontId="10" fillId="34" borderId="12" xfId="0" applyFont="1" applyFill="1" applyBorder="1" applyAlignment="1">
      <alignment horizontal="center"/>
    </xf>
    <xf numFmtId="165" fontId="10" fillId="34" borderId="12" xfId="0" applyNumberFormat="1" applyFont="1" applyFill="1" applyBorder="1" applyAlignment="1">
      <alignment horizontal="center"/>
    </xf>
    <xf numFmtId="165" fontId="5" fillId="34" borderId="12" xfId="0" applyNumberFormat="1" applyFont="1" applyFill="1" applyBorder="1" applyAlignment="1">
      <alignment/>
    </xf>
    <xf numFmtId="49" fontId="5" fillId="0" borderId="18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49" fontId="5" fillId="0" borderId="21" xfId="0" applyNumberFormat="1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49" fontId="5" fillId="0" borderId="23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33" xfId="0" applyNumberFormat="1" applyFont="1" applyBorder="1" applyAlignment="1">
      <alignment horizontal="left" wrapText="1"/>
    </xf>
    <xf numFmtId="49" fontId="8" fillId="33" borderId="13" xfId="52" applyNumberFormat="1" applyFont="1" applyFill="1" applyBorder="1" applyAlignment="1">
      <alignment horizontal="justify" vertical="center" wrapText="1"/>
      <protection/>
    </xf>
    <xf numFmtId="49" fontId="8" fillId="34" borderId="13" xfId="52" applyNumberFormat="1" applyFont="1" applyFill="1" applyBorder="1" applyAlignment="1">
      <alignment horizontal="justify" vertical="center" wrapText="1"/>
      <protection/>
    </xf>
    <xf numFmtId="165" fontId="10" fillId="35" borderId="12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0" fontId="11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 wrapText="1"/>
    </xf>
    <xf numFmtId="165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9" fontId="11" fillId="0" borderId="0" xfId="0" applyNumberFormat="1" applyFont="1" applyBorder="1" applyAlignment="1">
      <alignment horizontal="left" wrapText="1"/>
    </xf>
    <xf numFmtId="49" fontId="11" fillId="0" borderId="16" xfId="0" applyNumberFormat="1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49" fontId="11" fillId="0" borderId="13" xfId="0" applyNumberFormat="1" applyFont="1" applyBorder="1" applyAlignment="1">
      <alignment wrapText="1"/>
    </xf>
    <xf numFmtId="49" fontId="11" fillId="0" borderId="22" xfId="0" applyNumberFormat="1" applyFont="1" applyBorder="1" applyAlignment="1">
      <alignment wrapText="1"/>
    </xf>
    <xf numFmtId="165" fontId="11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165" fontId="13" fillId="0" borderId="12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49" fontId="9" fillId="0" borderId="13" xfId="52" applyNumberFormat="1" applyFont="1" applyBorder="1" applyAlignment="1">
      <alignment horizontal="justify" vertical="center" wrapText="1"/>
      <protection/>
    </xf>
    <xf numFmtId="0" fontId="11" fillId="0" borderId="14" xfId="0" applyFont="1" applyFill="1" applyBorder="1" applyAlignment="1">
      <alignment horizontal="center" wrapText="1"/>
    </xf>
    <xf numFmtId="49" fontId="12" fillId="0" borderId="19" xfId="0" applyNumberFormat="1" applyFont="1" applyBorder="1" applyAlignment="1">
      <alignment wrapText="1"/>
    </xf>
    <xf numFmtId="49" fontId="14" fillId="0" borderId="13" xfId="52" applyNumberFormat="1" applyFont="1" applyBorder="1" applyAlignment="1">
      <alignment horizontal="justify" vertical="center" wrapText="1"/>
      <protection/>
    </xf>
    <xf numFmtId="49" fontId="14" fillId="33" borderId="13" xfId="52" applyNumberFormat="1" applyFont="1" applyFill="1" applyBorder="1" applyAlignment="1">
      <alignment horizontal="justify" vertical="center" wrapText="1"/>
      <protection/>
    </xf>
    <xf numFmtId="0" fontId="14" fillId="0" borderId="14" xfId="52" applyNumberFormat="1" applyFont="1" applyBorder="1" applyAlignment="1">
      <alignment horizontal="center" wrapText="1"/>
      <protection/>
    </xf>
    <xf numFmtId="0" fontId="9" fillId="0" borderId="14" xfId="52" applyNumberFormat="1" applyFont="1" applyBorder="1" applyAlignment="1">
      <alignment horizontal="center" wrapText="1"/>
      <protection/>
    </xf>
    <xf numFmtId="49" fontId="9" fillId="0" borderId="21" xfId="52" applyNumberFormat="1" applyFont="1" applyBorder="1" applyAlignment="1">
      <alignment horizontal="justify" vertical="center" wrapText="1"/>
      <protection/>
    </xf>
    <xf numFmtId="0" fontId="12" fillId="0" borderId="11" xfId="0" applyFont="1" applyBorder="1" applyAlignment="1">
      <alignment horizontal="center"/>
    </xf>
    <xf numFmtId="165" fontId="12" fillId="0" borderId="11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/>
    </xf>
    <xf numFmtId="49" fontId="9" fillId="0" borderId="34" xfId="52" applyNumberFormat="1" applyFont="1" applyBorder="1" applyAlignment="1">
      <alignment horizontal="justify" vertical="center" wrapText="1"/>
      <protection/>
    </xf>
    <xf numFmtId="49" fontId="9" fillId="0" borderId="35" xfId="52" applyNumberFormat="1" applyFont="1" applyBorder="1" applyAlignment="1">
      <alignment horizontal="justify" vertical="center" wrapText="1"/>
      <protection/>
    </xf>
    <xf numFmtId="49" fontId="9" fillId="0" borderId="36" xfId="52" applyNumberFormat="1" applyFont="1" applyBorder="1" applyAlignment="1">
      <alignment horizontal="justify" vertical="center" wrapText="1"/>
      <protection/>
    </xf>
    <xf numFmtId="49" fontId="14" fillId="0" borderId="22" xfId="52" applyNumberFormat="1" applyFont="1" applyBorder="1" applyAlignment="1">
      <alignment horizontal="justify" vertical="center" wrapText="1"/>
      <protection/>
    </xf>
    <xf numFmtId="3" fontId="11" fillId="0" borderId="14" xfId="0" applyNumberFormat="1" applyFont="1" applyBorder="1" applyAlignment="1">
      <alignment horizontal="center" wrapText="1"/>
    </xf>
    <xf numFmtId="3" fontId="12" fillId="0" borderId="14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wrapText="1"/>
    </xf>
    <xf numFmtId="49" fontId="14" fillId="0" borderId="21" xfId="52" applyNumberFormat="1" applyFont="1" applyBorder="1" applyAlignment="1">
      <alignment horizontal="justify" vertical="center" wrapText="1"/>
      <protection/>
    </xf>
    <xf numFmtId="49" fontId="12" fillId="0" borderId="12" xfId="0" applyNumberFormat="1" applyFont="1" applyBorder="1" applyAlignment="1">
      <alignment wrapText="1"/>
    </xf>
    <xf numFmtId="0" fontId="12" fillId="0" borderId="37" xfId="0" applyFont="1" applyBorder="1" applyAlignment="1">
      <alignment horizontal="center" wrapText="1"/>
    </xf>
    <xf numFmtId="49" fontId="14" fillId="34" borderId="12" xfId="52" applyNumberFormat="1" applyFont="1" applyFill="1" applyBorder="1" applyAlignment="1">
      <alignment horizontal="justify" vertical="center" wrapText="1"/>
      <protection/>
    </xf>
    <xf numFmtId="49" fontId="14" fillId="34" borderId="19" xfId="52" applyNumberFormat="1" applyFont="1" applyFill="1" applyBorder="1" applyAlignment="1">
      <alignment horizontal="justify" vertical="center" wrapText="1"/>
      <protection/>
    </xf>
    <xf numFmtId="3" fontId="11" fillId="0" borderId="38" xfId="0" applyNumberFormat="1" applyFont="1" applyBorder="1" applyAlignment="1">
      <alignment horizontal="center" wrapText="1"/>
    </xf>
    <xf numFmtId="49" fontId="12" fillId="0" borderId="39" xfId="0" applyNumberFormat="1" applyFont="1" applyBorder="1" applyAlignment="1">
      <alignment wrapText="1"/>
    </xf>
    <xf numFmtId="49" fontId="12" fillId="0" borderId="40" xfId="0" applyNumberFormat="1" applyFont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49" fontId="14" fillId="0" borderId="39" xfId="52" applyNumberFormat="1" applyFont="1" applyBorder="1" applyAlignment="1">
      <alignment horizontal="justify" vertical="center" wrapText="1"/>
      <protection/>
    </xf>
    <xf numFmtId="49" fontId="14" fillId="0" borderId="19" xfId="52" applyNumberFormat="1" applyFont="1" applyBorder="1" applyAlignment="1">
      <alignment horizontal="justify" vertical="center" wrapText="1"/>
      <protection/>
    </xf>
    <xf numFmtId="49" fontId="14" fillId="0" borderId="11" xfId="52" applyNumberFormat="1" applyFont="1" applyBorder="1" applyAlignment="1">
      <alignment horizontal="justify" vertical="center" wrapText="1"/>
      <protection/>
    </xf>
    <xf numFmtId="0" fontId="11" fillId="0" borderId="2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wrapText="1"/>
    </xf>
    <xf numFmtId="49" fontId="14" fillId="0" borderId="41" xfId="52" applyNumberFormat="1" applyFont="1" applyBorder="1" applyAlignment="1">
      <alignment horizontal="justify" vertical="center" wrapText="1"/>
      <protection/>
    </xf>
    <xf numFmtId="49" fontId="12" fillId="0" borderId="4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left" wrapText="1"/>
    </xf>
    <xf numFmtId="0" fontId="15" fillId="0" borderId="19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2" fillId="0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49" fontId="14" fillId="0" borderId="13" xfId="52" applyNumberFormat="1" applyFont="1" applyBorder="1" applyAlignment="1">
      <alignment horizontal="justify" vertical="center" wrapText="1"/>
      <protection/>
    </xf>
    <xf numFmtId="49" fontId="14" fillId="0" borderId="20" xfId="52" applyNumberFormat="1" applyFont="1" applyBorder="1" applyAlignment="1">
      <alignment horizontal="justify" vertical="center" wrapText="1"/>
      <protection/>
    </xf>
    <xf numFmtId="0" fontId="12" fillId="0" borderId="3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2" xfId="0" applyFont="1" applyBorder="1" applyAlignment="1">
      <alignment wrapText="1"/>
    </xf>
    <xf numFmtId="2" fontId="9" fillId="0" borderId="14" xfId="52" applyNumberFormat="1" applyFont="1" applyBorder="1" applyAlignment="1">
      <alignment horizontal="justify" vertical="center" wrapText="1"/>
      <protection/>
    </xf>
    <xf numFmtId="0" fontId="11" fillId="0" borderId="19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49" fontId="14" fillId="34" borderId="22" xfId="52" applyNumberFormat="1" applyFont="1" applyFill="1" applyBorder="1" applyAlignment="1">
      <alignment horizontal="justify" vertical="center" wrapText="1"/>
      <protection/>
    </xf>
    <xf numFmtId="49" fontId="14" fillId="34" borderId="45" xfId="52" applyNumberFormat="1" applyFont="1" applyFill="1" applyBorder="1" applyAlignment="1">
      <alignment horizontal="justify" vertical="center" wrapText="1"/>
      <protection/>
    </xf>
    <xf numFmtId="49" fontId="8" fillId="33" borderId="14" xfId="52" applyNumberFormat="1" applyFont="1" applyFill="1" applyBorder="1" applyAlignment="1">
      <alignment horizontal="justify" vertical="center" wrapText="1"/>
      <protection/>
    </xf>
    <xf numFmtId="49" fontId="11" fillId="0" borderId="14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49" fontId="14" fillId="0" borderId="14" xfId="52" applyNumberFormat="1" applyFont="1" applyBorder="1" applyAlignment="1">
      <alignment horizontal="justify" vertical="center" wrapText="1"/>
      <protection/>
    </xf>
    <xf numFmtId="0" fontId="11" fillId="0" borderId="13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46" xfId="0" applyFont="1" applyBorder="1" applyAlignment="1">
      <alignment horizontal="left" wrapText="1"/>
    </xf>
    <xf numFmtId="0" fontId="11" fillId="0" borderId="44" xfId="0" applyFont="1" applyBorder="1" applyAlignment="1">
      <alignment horizontal="left" wrapText="1"/>
    </xf>
    <xf numFmtId="164" fontId="14" fillId="0" borderId="14" xfId="52" applyNumberFormat="1" applyFont="1" applyBorder="1" applyAlignment="1">
      <alignment horizontal="justify" vertical="center" wrapText="1"/>
      <protection/>
    </xf>
    <xf numFmtId="164" fontId="9" fillId="0" borderId="14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48" xfId="0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  <xf numFmtId="0" fontId="5" fillId="0" borderId="5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12" fillId="0" borderId="14" xfId="0" applyNumberFormat="1" applyFont="1" applyBorder="1" applyAlignment="1">
      <alignment horizontal="left" vertical="center" wrapText="1"/>
    </xf>
    <xf numFmtId="49" fontId="16" fillId="34" borderId="14" xfId="52" applyNumberFormat="1" applyFont="1" applyFill="1" applyBorder="1" applyAlignment="1">
      <alignment horizontal="justify" vertical="center" wrapText="1"/>
      <protection/>
    </xf>
    <xf numFmtId="164" fontId="9" fillId="0" borderId="14" xfId="52" applyNumberFormat="1" applyFont="1" applyBorder="1" applyAlignment="1">
      <alignment horizontal="justify" vertical="center" wrapText="1"/>
      <protection/>
    </xf>
    <xf numFmtId="2" fontId="12" fillId="0" borderId="14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2" fillId="0" borderId="20" xfId="0" applyFont="1" applyBorder="1" applyAlignment="1">
      <alignment/>
    </xf>
    <xf numFmtId="49" fontId="11" fillId="0" borderId="51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49" fontId="11" fillId="0" borderId="5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121"/>
  <sheetViews>
    <sheetView tabSelected="1" workbookViewId="0" topLeftCell="A2">
      <selection activeCell="E2" sqref="E2:O2"/>
    </sheetView>
  </sheetViews>
  <sheetFormatPr defaultColWidth="9.140625" defaultRowHeight="12.75"/>
  <cols>
    <col min="1" max="1" width="7.8515625" style="0" customWidth="1"/>
    <col min="2" max="7" width="9.140625" style="1" customWidth="1"/>
    <col min="8" max="8" width="11.00390625" style="1" customWidth="1"/>
    <col min="9" max="9" width="4.8515625" style="1" customWidth="1"/>
    <col min="10" max="10" width="4.57421875" style="1" customWidth="1"/>
    <col min="11" max="11" width="4.7109375" style="1" customWidth="1"/>
    <col min="12" max="12" width="11.57421875" style="1" customWidth="1"/>
    <col min="13" max="13" width="7.421875" style="1" customWidth="1"/>
    <col min="14" max="14" width="9.8515625" style="1" hidden="1" customWidth="1"/>
    <col min="15" max="15" width="11.140625" style="1" customWidth="1"/>
    <col min="16" max="254" width="9.140625" style="1" customWidth="1"/>
  </cols>
  <sheetData>
    <row r="1" ht="54" customHeight="1"/>
    <row r="2" spans="2:15" ht="51.75" customHeight="1">
      <c r="B2" s="33"/>
      <c r="C2" s="33"/>
      <c r="D2" s="33"/>
      <c r="E2" s="138" t="s">
        <v>148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ht="21.75" customHeight="1">
      <c r="B3" s="155" t="s">
        <v>51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33"/>
    </row>
    <row r="4" spans="2:15" ht="19.5" customHeight="1">
      <c r="B4" s="155" t="s">
        <v>52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33"/>
    </row>
    <row r="5" spans="2:15" ht="16.5" customHeight="1" thickBot="1">
      <c r="B5" s="155" t="s">
        <v>125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33"/>
    </row>
    <row r="6" spans="2:15" ht="22.5" customHeight="1">
      <c r="B6" s="156" t="s">
        <v>11</v>
      </c>
      <c r="C6" s="157"/>
      <c r="D6" s="157"/>
      <c r="E6" s="157"/>
      <c r="F6" s="157"/>
      <c r="G6" s="157"/>
      <c r="H6" s="157"/>
      <c r="I6" s="35" t="s">
        <v>53</v>
      </c>
      <c r="J6" s="35" t="s">
        <v>54</v>
      </c>
      <c r="K6" s="34" t="s">
        <v>55</v>
      </c>
      <c r="L6" s="36" t="s">
        <v>12</v>
      </c>
      <c r="M6" s="35" t="s">
        <v>13</v>
      </c>
      <c r="N6" s="37" t="s">
        <v>14</v>
      </c>
      <c r="O6" s="38" t="s">
        <v>37</v>
      </c>
    </row>
    <row r="7" spans="2:15" ht="16.5" thickBot="1">
      <c r="B7" s="160">
        <v>1</v>
      </c>
      <c r="C7" s="161"/>
      <c r="D7" s="161"/>
      <c r="E7" s="161"/>
      <c r="F7" s="161"/>
      <c r="G7" s="161"/>
      <c r="H7" s="161"/>
      <c r="I7" s="40">
        <v>2</v>
      </c>
      <c r="J7" s="40">
        <v>3</v>
      </c>
      <c r="K7" s="39">
        <v>4</v>
      </c>
      <c r="L7" s="41">
        <v>5</v>
      </c>
      <c r="M7" s="40">
        <v>6</v>
      </c>
      <c r="N7" s="40">
        <v>5</v>
      </c>
      <c r="O7" s="42">
        <v>7</v>
      </c>
    </row>
    <row r="8" spans="2:15" ht="21" customHeight="1">
      <c r="B8" s="158" t="s">
        <v>15</v>
      </c>
      <c r="C8" s="159"/>
      <c r="D8" s="159"/>
      <c r="E8" s="159"/>
      <c r="F8" s="159"/>
      <c r="G8" s="159"/>
      <c r="H8" s="159"/>
      <c r="I8" s="43" t="s">
        <v>56</v>
      </c>
      <c r="J8" s="43"/>
      <c r="K8" s="44"/>
      <c r="L8" s="10"/>
      <c r="M8" s="11"/>
      <c r="N8" s="12" t="e">
        <f>#REF!+N64+N77</f>
        <v>#REF!</v>
      </c>
      <c r="O8" s="13">
        <f>O9+O21</f>
        <v>15371.900000000001</v>
      </c>
    </row>
    <row r="9" spans="2:15" ht="21" customHeight="1">
      <c r="B9" s="166" t="s">
        <v>49</v>
      </c>
      <c r="C9" s="167"/>
      <c r="D9" s="167"/>
      <c r="E9" s="167"/>
      <c r="F9" s="167"/>
      <c r="G9" s="167"/>
      <c r="H9" s="167"/>
      <c r="I9" s="45" t="s">
        <v>56</v>
      </c>
      <c r="J9" s="45" t="s">
        <v>57</v>
      </c>
      <c r="K9" s="46" t="s">
        <v>58</v>
      </c>
      <c r="L9" s="14" t="s">
        <v>77</v>
      </c>
      <c r="M9" s="11"/>
      <c r="N9" s="12"/>
      <c r="O9" s="15">
        <f>O10</f>
        <v>3583.6</v>
      </c>
    </row>
    <row r="10" spans="2:19" ht="41.25" customHeight="1">
      <c r="B10" s="149" t="s">
        <v>128</v>
      </c>
      <c r="C10" s="168"/>
      <c r="D10" s="168"/>
      <c r="E10" s="168"/>
      <c r="F10" s="168"/>
      <c r="G10" s="168"/>
      <c r="H10" s="168"/>
      <c r="I10" s="51" t="s">
        <v>56</v>
      </c>
      <c r="J10" s="52" t="s">
        <v>57</v>
      </c>
      <c r="K10" s="53" t="s">
        <v>58</v>
      </c>
      <c r="L10" s="54" t="s">
        <v>73</v>
      </c>
      <c r="M10" s="55"/>
      <c r="N10" s="56" t="e">
        <f>N11+N16+#REF!+#REF!+#REF!+#REF!+N19</f>
        <v>#REF!</v>
      </c>
      <c r="O10" s="57">
        <f>O11+O16+O19</f>
        <v>3583.6</v>
      </c>
      <c r="S10" s="8"/>
    </row>
    <row r="11" spans="2:15" ht="87.75" customHeight="1">
      <c r="B11" s="119" t="s">
        <v>129</v>
      </c>
      <c r="C11" s="119"/>
      <c r="D11" s="119"/>
      <c r="E11" s="119"/>
      <c r="F11" s="119"/>
      <c r="G11" s="119"/>
      <c r="H11" s="119"/>
      <c r="I11" s="51" t="s">
        <v>56</v>
      </c>
      <c r="J11" s="52" t="s">
        <v>57</v>
      </c>
      <c r="K11" s="53" t="s">
        <v>58</v>
      </c>
      <c r="L11" s="58" t="s">
        <v>74</v>
      </c>
      <c r="M11" s="55"/>
      <c r="N11" s="56" t="e">
        <f>N12+N13+#REF!+N14+N15</f>
        <v>#REF!</v>
      </c>
      <c r="O11" s="59">
        <f>O12+O13+O14+O15</f>
        <v>2573.6</v>
      </c>
    </row>
    <row r="12" spans="2:15" ht="27.75" customHeight="1">
      <c r="B12" s="114" t="s">
        <v>16</v>
      </c>
      <c r="C12" s="114"/>
      <c r="D12" s="114"/>
      <c r="E12" s="114"/>
      <c r="F12" s="114"/>
      <c r="G12" s="114"/>
      <c r="H12" s="114"/>
      <c r="I12" s="51" t="s">
        <v>56</v>
      </c>
      <c r="J12" s="52" t="s">
        <v>57</v>
      </c>
      <c r="K12" s="53" t="s">
        <v>58</v>
      </c>
      <c r="L12" s="60" t="s">
        <v>74</v>
      </c>
      <c r="M12" s="55">
        <v>111</v>
      </c>
      <c r="N12" s="56" t="e">
        <f>#REF!</f>
        <v>#REF!</v>
      </c>
      <c r="O12" s="59">
        <v>1127.6</v>
      </c>
    </row>
    <row r="13" spans="2:15" ht="27.75" customHeight="1">
      <c r="B13" s="114" t="s">
        <v>33</v>
      </c>
      <c r="C13" s="114"/>
      <c r="D13" s="114"/>
      <c r="E13" s="114"/>
      <c r="F13" s="114"/>
      <c r="G13" s="114"/>
      <c r="H13" s="114"/>
      <c r="I13" s="51" t="s">
        <v>56</v>
      </c>
      <c r="J13" s="52" t="s">
        <v>57</v>
      </c>
      <c r="K13" s="53" t="s">
        <v>58</v>
      </c>
      <c r="L13" s="60" t="s">
        <v>74</v>
      </c>
      <c r="M13" s="55">
        <v>112</v>
      </c>
      <c r="N13" s="56" t="e">
        <f>#REF!</f>
        <v>#REF!</v>
      </c>
      <c r="O13" s="59">
        <v>5</v>
      </c>
    </row>
    <row r="14" spans="2:15" ht="28.5" customHeight="1">
      <c r="B14" s="114" t="s">
        <v>17</v>
      </c>
      <c r="C14" s="114"/>
      <c r="D14" s="114"/>
      <c r="E14" s="114"/>
      <c r="F14" s="114"/>
      <c r="G14" s="114"/>
      <c r="H14" s="114"/>
      <c r="I14" s="51" t="s">
        <v>56</v>
      </c>
      <c r="J14" s="52" t="s">
        <v>57</v>
      </c>
      <c r="K14" s="53" t="s">
        <v>58</v>
      </c>
      <c r="L14" s="60" t="s">
        <v>74</v>
      </c>
      <c r="M14" s="55">
        <v>244</v>
      </c>
      <c r="N14" s="56" t="e">
        <f>#REF!</f>
        <v>#REF!</v>
      </c>
      <c r="O14" s="59">
        <v>1431</v>
      </c>
    </row>
    <row r="15" spans="2:15" ht="23.25" customHeight="1">
      <c r="B15" s="114" t="s">
        <v>26</v>
      </c>
      <c r="C15" s="114"/>
      <c r="D15" s="114"/>
      <c r="E15" s="114"/>
      <c r="F15" s="114"/>
      <c r="G15" s="114"/>
      <c r="H15" s="114"/>
      <c r="I15" s="51" t="s">
        <v>56</v>
      </c>
      <c r="J15" s="52" t="s">
        <v>57</v>
      </c>
      <c r="K15" s="53" t="s">
        <v>58</v>
      </c>
      <c r="L15" s="60" t="s">
        <v>74</v>
      </c>
      <c r="M15" s="55">
        <v>852</v>
      </c>
      <c r="N15" s="56" t="e">
        <f>#REF!</f>
        <v>#REF!</v>
      </c>
      <c r="O15" s="59">
        <v>10</v>
      </c>
    </row>
    <row r="16" spans="2:15" ht="72.75" customHeight="1">
      <c r="B16" s="114" t="s">
        <v>130</v>
      </c>
      <c r="C16" s="114"/>
      <c r="D16" s="114"/>
      <c r="E16" s="114"/>
      <c r="F16" s="114"/>
      <c r="G16" s="114"/>
      <c r="H16" s="114"/>
      <c r="I16" s="51" t="s">
        <v>56</v>
      </c>
      <c r="J16" s="52" t="s">
        <v>57</v>
      </c>
      <c r="K16" s="53" t="s">
        <v>58</v>
      </c>
      <c r="L16" s="58" t="s">
        <v>75</v>
      </c>
      <c r="M16" s="55"/>
      <c r="N16" s="56" t="e">
        <f>N17+#REF!+N18</f>
        <v>#REF!</v>
      </c>
      <c r="O16" s="59">
        <f>O17+O18</f>
        <v>930</v>
      </c>
    </row>
    <row r="17" spans="2:15" ht="27" customHeight="1">
      <c r="B17" s="114" t="s">
        <v>16</v>
      </c>
      <c r="C17" s="114"/>
      <c r="D17" s="114"/>
      <c r="E17" s="114"/>
      <c r="F17" s="114"/>
      <c r="G17" s="114"/>
      <c r="H17" s="114"/>
      <c r="I17" s="51" t="s">
        <v>56</v>
      </c>
      <c r="J17" s="52" t="s">
        <v>57</v>
      </c>
      <c r="K17" s="53" t="s">
        <v>58</v>
      </c>
      <c r="L17" s="60" t="s">
        <v>75</v>
      </c>
      <c r="M17" s="55">
        <v>111</v>
      </c>
      <c r="N17" s="56" t="e">
        <f>#REF!</f>
        <v>#REF!</v>
      </c>
      <c r="O17" s="59">
        <v>526</v>
      </c>
    </row>
    <row r="18" spans="2:15" ht="29.25" customHeight="1">
      <c r="B18" s="114" t="s">
        <v>17</v>
      </c>
      <c r="C18" s="114"/>
      <c r="D18" s="114"/>
      <c r="E18" s="114"/>
      <c r="F18" s="114"/>
      <c r="G18" s="114"/>
      <c r="H18" s="114"/>
      <c r="I18" s="51" t="s">
        <v>56</v>
      </c>
      <c r="J18" s="52" t="s">
        <v>57</v>
      </c>
      <c r="K18" s="53" t="s">
        <v>58</v>
      </c>
      <c r="L18" s="60" t="s">
        <v>75</v>
      </c>
      <c r="M18" s="55">
        <v>244</v>
      </c>
      <c r="N18" s="56" t="e">
        <f>#REF!</f>
        <v>#REF!</v>
      </c>
      <c r="O18" s="59">
        <v>404</v>
      </c>
    </row>
    <row r="19" spans="2:15" ht="78.75" customHeight="1">
      <c r="B19" s="114" t="s">
        <v>131</v>
      </c>
      <c r="C19" s="114"/>
      <c r="D19" s="114"/>
      <c r="E19" s="114"/>
      <c r="F19" s="114"/>
      <c r="G19" s="114"/>
      <c r="H19" s="114"/>
      <c r="I19" s="51" t="s">
        <v>56</v>
      </c>
      <c r="J19" s="52" t="s">
        <v>57</v>
      </c>
      <c r="K19" s="53" t="s">
        <v>58</v>
      </c>
      <c r="L19" s="58" t="s">
        <v>76</v>
      </c>
      <c r="M19" s="55"/>
      <c r="N19" s="56" t="e">
        <f>N20</f>
        <v>#REF!</v>
      </c>
      <c r="O19" s="59">
        <f>O20</f>
        <v>80</v>
      </c>
    </row>
    <row r="20" spans="2:15" ht="27.75" customHeight="1">
      <c r="B20" s="114" t="s">
        <v>17</v>
      </c>
      <c r="C20" s="114"/>
      <c r="D20" s="114"/>
      <c r="E20" s="114"/>
      <c r="F20" s="114"/>
      <c r="G20" s="114"/>
      <c r="H20" s="114"/>
      <c r="I20" s="51" t="s">
        <v>56</v>
      </c>
      <c r="J20" s="52" t="s">
        <v>57</v>
      </c>
      <c r="K20" s="53" t="s">
        <v>58</v>
      </c>
      <c r="L20" s="60" t="s">
        <v>76</v>
      </c>
      <c r="M20" s="55">
        <v>244</v>
      </c>
      <c r="N20" s="56" t="e">
        <f>#REF!</f>
        <v>#REF!</v>
      </c>
      <c r="O20" s="59">
        <v>80</v>
      </c>
    </row>
    <row r="21" spans="2:15" ht="57.75" customHeight="1">
      <c r="B21" s="166" t="s">
        <v>50</v>
      </c>
      <c r="C21" s="167"/>
      <c r="D21" s="167"/>
      <c r="E21" s="167"/>
      <c r="F21" s="167"/>
      <c r="G21" s="167"/>
      <c r="H21" s="167"/>
      <c r="I21" s="47" t="s">
        <v>56</v>
      </c>
      <c r="J21" s="109"/>
      <c r="K21" s="110"/>
      <c r="L21" s="111"/>
      <c r="M21" s="112"/>
      <c r="N21" s="113"/>
      <c r="O21" s="15">
        <f>O23+O44+O53+O64+O77+O113</f>
        <v>11788.300000000001</v>
      </c>
    </row>
    <row r="22" spans="2:15" ht="23.25" customHeight="1">
      <c r="B22" s="151" t="s">
        <v>69</v>
      </c>
      <c r="C22" s="152"/>
      <c r="D22" s="152"/>
      <c r="E22" s="152"/>
      <c r="F22" s="152"/>
      <c r="G22" s="152"/>
      <c r="H22" s="152"/>
      <c r="I22" s="63" t="s">
        <v>56</v>
      </c>
      <c r="J22" s="64" t="s">
        <v>59</v>
      </c>
      <c r="K22" s="63" t="s">
        <v>60</v>
      </c>
      <c r="L22" s="65" t="s">
        <v>108</v>
      </c>
      <c r="M22" s="55"/>
      <c r="N22" s="56"/>
      <c r="O22" s="57">
        <f>O23</f>
        <v>3236.7</v>
      </c>
    </row>
    <row r="23" spans="2:15" ht="47.25" customHeight="1">
      <c r="B23" s="119" t="s">
        <v>46</v>
      </c>
      <c r="C23" s="119"/>
      <c r="D23" s="119"/>
      <c r="E23" s="119"/>
      <c r="F23" s="119"/>
      <c r="G23" s="119"/>
      <c r="H23" s="119"/>
      <c r="I23" s="66" t="s">
        <v>56</v>
      </c>
      <c r="J23" s="67" t="s">
        <v>59</v>
      </c>
      <c r="K23" s="66" t="s">
        <v>60</v>
      </c>
      <c r="L23" s="54" t="s">
        <v>108</v>
      </c>
      <c r="M23" s="55"/>
      <c r="N23" s="68" t="e">
        <f>#REF!+#REF!+#REF!+N32+N34+N30+#REF!+#REF!+#REF!+N37+N39+N41</f>
        <v>#REF!</v>
      </c>
      <c r="O23" s="57">
        <f>O29+O36+O24</f>
        <v>3236.7</v>
      </c>
    </row>
    <row r="24" spans="2:15" ht="24" customHeight="1">
      <c r="B24" s="151" t="s">
        <v>121</v>
      </c>
      <c r="C24" s="152"/>
      <c r="D24" s="152"/>
      <c r="E24" s="152"/>
      <c r="F24" s="152"/>
      <c r="G24" s="152"/>
      <c r="H24" s="152"/>
      <c r="I24" s="66" t="s">
        <v>56</v>
      </c>
      <c r="J24" s="67" t="s">
        <v>59</v>
      </c>
      <c r="K24" s="66" t="s">
        <v>58</v>
      </c>
      <c r="L24" s="69"/>
      <c r="M24" s="55"/>
      <c r="N24" s="68"/>
      <c r="O24" s="57">
        <f>O25+O27</f>
        <v>655</v>
      </c>
    </row>
    <row r="25" spans="2:15" ht="76.5" customHeight="1">
      <c r="B25" s="114" t="s">
        <v>119</v>
      </c>
      <c r="C25" s="114"/>
      <c r="D25" s="114"/>
      <c r="E25" s="114"/>
      <c r="F25" s="114"/>
      <c r="G25" s="114"/>
      <c r="H25" s="114"/>
      <c r="I25" s="70" t="s">
        <v>56</v>
      </c>
      <c r="J25" s="70" t="s">
        <v>59</v>
      </c>
      <c r="K25" s="70" t="s">
        <v>58</v>
      </c>
      <c r="L25" s="58" t="s">
        <v>120</v>
      </c>
      <c r="M25" s="55"/>
      <c r="N25" s="56" t="e">
        <f>N26</f>
        <v>#REF!</v>
      </c>
      <c r="O25" s="59">
        <f>O26</f>
        <v>250</v>
      </c>
    </row>
    <row r="26" spans="2:15" ht="29.25" customHeight="1">
      <c r="B26" s="114" t="s">
        <v>17</v>
      </c>
      <c r="C26" s="114"/>
      <c r="D26" s="114"/>
      <c r="E26" s="114"/>
      <c r="F26" s="114"/>
      <c r="G26" s="114"/>
      <c r="H26" s="114"/>
      <c r="I26" s="70" t="s">
        <v>56</v>
      </c>
      <c r="J26" s="70" t="s">
        <v>59</v>
      </c>
      <c r="K26" s="70" t="s">
        <v>58</v>
      </c>
      <c r="L26" s="60" t="s">
        <v>120</v>
      </c>
      <c r="M26" s="55">
        <v>244</v>
      </c>
      <c r="N26" s="56" t="e">
        <f>#REF!</f>
        <v>#REF!</v>
      </c>
      <c r="O26" s="59">
        <v>250</v>
      </c>
    </row>
    <row r="27" spans="2:15" ht="92.25" customHeight="1">
      <c r="B27" s="114" t="s">
        <v>150</v>
      </c>
      <c r="C27" s="114"/>
      <c r="D27" s="114"/>
      <c r="E27" s="114"/>
      <c r="F27" s="114"/>
      <c r="G27" s="114"/>
      <c r="H27" s="114"/>
      <c r="I27" s="70" t="s">
        <v>56</v>
      </c>
      <c r="J27" s="70" t="s">
        <v>59</v>
      </c>
      <c r="K27" s="70" t="s">
        <v>58</v>
      </c>
      <c r="L27" s="58" t="str">
        <f>L28</f>
        <v>22 2 0150</v>
      </c>
      <c r="M27" s="55"/>
      <c r="N27" s="56" t="e">
        <f>N28</f>
        <v>#REF!</v>
      </c>
      <c r="O27" s="59">
        <f>O28</f>
        <v>405</v>
      </c>
    </row>
    <row r="28" spans="2:15" ht="29.25" customHeight="1">
      <c r="B28" s="114" t="s">
        <v>20</v>
      </c>
      <c r="C28" s="114"/>
      <c r="D28" s="114"/>
      <c r="E28" s="114"/>
      <c r="F28" s="114"/>
      <c r="G28" s="114"/>
      <c r="H28" s="114"/>
      <c r="I28" s="70" t="s">
        <v>56</v>
      </c>
      <c r="J28" s="70" t="s">
        <v>59</v>
      </c>
      <c r="K28" s="70" t="s">
        <v>58</v>
      </c>
      <c r="L28" s="60" t="s">
        <v>149</v>
      </c>
      <c r="M28" s="55">
        <v>243</v>
      </c>
      <c r="N28" s="56" t="e">
        <f>#REF!</f>
        <v>#REF!</v>
      </c>
      <c r="O28" s="59">
        <v>405</v>
      </c>
    </row>
    <row r="29" spans="2:15" ht="18.75" customHeight="1">
      <c r="B29" s="151" t="s">
        <v>21</v>
      </c>
      <c r="C29" s="152"/>
      <c r="D29" s="152"/>
      <c r="E29" s="152"/>
      <c r="F29" s="152"/>
      <c r="G29" s="152"/>
      <c r="H29" s="152"/>
      <c r="I29" s="66" t="s">
        <v>56</v>
      </c>
      <c r="J29" s="67" t="s">
        <v>59</v>
      </c>
      <c r="K29" s="66" t="s">
        <v>61</v>
      </c>
      <c r="L29" s="69"/>
      <c r="M29" s="55"/>
      <c r="N29" s="68"/>
      <c r="O29" s="57">
        <f>O32+O34+O30</f>
        <v>390</v>
      </c>
    </row>
    <row r="30" spans="2:15" ht="90.75" customHeight="1">
      <c r="B30" s="114" t="s">
        <v>132</v>
      </c>
      <c r="C30" s="114"/>
      <c r="D30" s="114"/>
      <c r="E30" s="114"/>
      <c r="F30" s="114"/>
      <c r="G30" s="114"/>
      <c r="H30" s="114"/>
      <c r="I30" s="70" t="s">
        <v>56</v>
      </c>
      <c r="J30" s="70" t="s">
        <v>59</v>
      </c>
      <c r="K30" s="70" t="s">
        <v>61</v>
      </c>
      <c r="L30" s="65" t="s">
        <v>111</v>
      </c>
      <c r="M30" s="55"/>
      <c r="N30" s="56" t="e">
        <f>N31</f>
        <v>#REF!</v>
      </c>
      <c r="O30" s="59">
        <f>O31</f>
        <v>140</v>
      </c>
    </row>
    <row r="31" spans="2:15" ht="27.75" customHeight="1">
      <c r="B31" s="114" t="s">
        <v>17</v>
      </c>
      <c r="C31" s="114"/>
      <c r="D31" s="114"/>
      <c r="E31" s="114"/>
      <c r="F31" s="114"/>
      <c r="G31" s="114"/>
      <c r="H31" s="114"/>
      <c r="I31" s="70" t="s">
        <v>56</v>
      </c>
      <c r="J31" s="70" t="s">
        <v>59</v>
      </c>
      <c r="K31" s="70" t="s">
        <v>61</v>
      </c>
      <c r="L31" s="71" t="s">
        <v>111</v>
      </c>
      <c r="M31" s="55">
        <v>244</v>
      </c>
      <c r="N31" s="56" t="e">
        <f>#REF!</f>
        <v>#REF!</v>
      </c>
      <c r="O31" s="59">
        <v>140</v>
      </c>
    </row>
    <row r="32" spans="2:15" ht="108.75" customHeight="1">
      <c r="B32" s="118" t="s">
        <v>133</v>
      </c>
      <c r="C32" s="118"/>
      <c r="D32" s="118"/>
      <c r="E32" s="118"/>
      <c r="F32" s="118"/>
      <c r="G32" s="118"/>
      <c r="H32" s="118"/>
      <c r="I32" s="70" t="s">
        <v>56</v>
      </c>
      <c r="J32" s="70" t="s">
        <v>59</v>
      </c>
      <c r="K32" s="70" t="s">
        <v>61</v>
      </c>
      <c r="L32" s="58" t="s">
        <v>109</v>
      </c>
      <c r="M32" s="55"/>
      <c r="N32" s="56" t="e">
        <f>N33</f>
        <v>#REF!</v>
      </c>
      <c r="O32" s="59">
        <f>O33</f>
        <v>150</v>
      </c>
    </row>
    <row r="33" spans="2:15" ht="27.75" customHeight="1">
      <c r="B33" s="114" t="s">
        <v>17</v>
      </c>
      <c r="C33" s="114"/>
      <c r="D33" s="114"/>
      <c r="E33" s="114"/>
      <c r="F33" s="114"/>
      <c r="G33" s="114"/>
      <c r="H33" s="114"/>
      <c r="I33" s="70" t="s">
        <v>56</v>
      </c>
      <c r="J33" s="70" t="s">
        <v>59</v>
      </c>
      <c r="K33" s="70" t="s">
        <v>61</v>
      </c>
      <c r="L33" s="60" t="s">
        <v>109</v>
      </c>
      <c r="M33" s="55">
        <v>244</v>
      </c>
      <c r="N33" s="56" t="e">
        <f>#REF!</f>
        <v>#REF!</v>
      </c>
      <c r="O33" s="59">
        <v>150</v>
      </c>
    </row>
    <row r="34" spans="2:15" ht="118.5" customHeight="1">
      <c r="B34" s="118" t="s">
        <v>147</v>
      </c>
      <c r="C34" s="118"/>
      <c r="D34" s="118"/>
      <c r="E34" s="118"/>
      <c r="F34" s="118"/>
      <c r="G34" s="118"/>
      <c r="H34" s="118"/>
      <c r="I34" s="70" t="s">
        <v>56</v>
      </c>
      <c r="J34" s="70" t="s">
        <v>59</v>
      </c>
      <c r="K34" s="70" t="s">
        <v>61</v>
      </c>
      <c r="L34" s="61" t="s">
        <v>110</v>
      </c>
      <c r="M34" s="55"/>
      <c r="N34" s="72" t="e">
        <f>N35</f>
        <v>#REF!</v>
      </c>
      <c r="O34" s="59">
        <f>O35</f>
        <v>100</v>
      </c>
    </row>
    <row r="35" spans="2:15" ht="27.75" customHeight="1">
      <c r="B35" s="114" t="s">
        <v>18</v>
      </c>
      <c r="C35" s="114"/>
      <c r="D35" s="114"/>
      <c r="E35" s="114"/>
      <c r="F35" s="114"/>
      <c r="G35" s="114"/>
      <c r="H35" s="114"/>
      <c r="I35" s="70" t="s">
        <v>56</v>
      </c>
      <c r="J35" s="70" t="s">
        <v>59</v>
      </c>
      <c r="K35" s="70" t="s">
        <v>61</v>
      </c>
      <c r="L35" s="73" t="s">
        <v>110</v>
      </c>
      <c r="M35" s="55">
        <v>414</v>
      </c>
      <c r="N35" s="56" t="e">
        <f>#REF!</f>
        <v>#REF!</v>
      </c>
      <c r="O35" s="59">
        <v>100</v>
      </c>
    </row>
    <row r="36" spans="2:15" ht="16.5" customHeight="1">
      <c r="B36" s="119" t="s">
        <v>19</v>
      </c>
      <c r="C36" s="119"/>
      <c r="D36" s="119"/>
      <c r="E36" s="119"/>
      <c r="F36" s="119"/>
      <c r="G36" s="119"/>
      <c r="H36" s="119"/>
      <c r="I36" s="66" t="s">
        <v>56</v>
      </c>
      <c r="J36" s="66" t="s">
        <v>59</v>
      </c>
      <c r="K36" s="66" t="s">
        <v>62</v>
      </c>
      <c r="L36" s="65"/>
      <c r="M36" s="74"/>
      <c r="N36" s="68"/>
      <c r="O36" s="57">
        <f>O37+O39+O41</f>
        <v>2191.7</v>
      </c>
    </row>
    <row r="37" spans="2:15" ht="91.5" customHeight="1">
      <c r="B37" s="114" t="s">
        <v>144</v>
      </c>
      <c r="C37" s="114"/>
      <c r="D37" s="114"/>
      <c r="E37" s="114"/>
      <c r="F37" s="114"/>
      <c r="G37" s="114"/>
      <c r="H37" s="114"/>
      <c r="I37" s="70" t="s">
        <v>56</v>
      </c>
      <c r="J37" s="70" t="s">
        <v>59</v>
      </c>
      <c r="K37" s="70" t="s">
        <v>62</v>
      </c>
      <c r="L37" s="65" t="s">
        <v>107</v>
      </c>
      <c r="M37" s="55"/>
      <c r="N37" s="56" t="e">
        <f>N38</f>
        <v>#REF!</v>
      </c>
      <c r="O37" s="59">
        <f>O38</f>
        <v>1150</v>
      </c>
    </row>
    <row r="38" spans="2:15" ht="27.75" customHeight="1">
      <c r="B38" s="114" t="s">
        <v>17</v>
      </c>
      <c r="C38" s="114"/>
      <c r="D38" s="114"/>
      <c r="E38" s="114"/>
      <c r="F38" s="114"/>
      <c r="G38" s="114"/>
      <c r="H38" s="114"/>
      <c r="I38" s="70" t="s">
        <v>56</v>
      </c>
      <c r="J38" s="70" t="s">
        <v>59</v>
      </c>
      <c r="K38" s="70" t="s">
        <v>62</v>
      </c>
      <c r="L38" s="71" t="s">
        <v>107</v>
      </c>
      <c r="M38" s="55">
        <v>244</v>
      </c>
      <c r="N38" s="56" t="e">
        <f>#REF!</f>
        <v>#REF!</v>
      </c>
      <c r="O38" s="59">
        <v>1150</v>
      </c>
    </row>
    <row r="39" spans="2:15" ht="93.75" customHeight="1">
      <c r="B39" s="114" t="s">
        <v>134</v>
      </c>
      <c r="C39" s="114"/>
      <c r="D39" s="114"/>
      <c r="E39" s="114"/>
      <c r="F39" s="114"/>
      <c r="G39" s="114"/>
      <c r="H39" s="114"/>
      <c r="I39" s="70" t="s">
        <v>56</v>
      </c>
      <c r="J39" s="70" t="s">
        <v>59</v>
      </c>
      <c r="K39" s="70" t="s">
        <v>62</v>
      </c>
      <c r="L39" s="65" t="s">
        <v>106</v>
      </c>
      <c r="M39" s="55"/>
      <c r="N39" s="56" t="e">
        <f>N40</f>
        <v>#REF!</v>
      </c>
      <c r="O39" s="59">
        <f>O40</f>
        <v>170</v>
      </c>
    </row>
    <row r="40" spans="2:15" ht="27.75" customHeight="1">
      <c r="B40" s="114" t="s">
        <v>17</v>
      </c>
      <c r="C40" s="114"/>
      <c r="D40" s="114"/>
      <c r="E40" s="114"/>
      <c r="F40" s="114"/>
      <c r="G40" s="114"/>
      <c r="H40" s="114"/>
      <c r="I40" s="70" t="s">
        <v>56</v>
      </c>
      <c r="J40" s="70" t="s">
        <v>59</v>
      </c>
      <c r="K40" s="70" t="s">
        <v>62</v>
      </c>
      <c r="L40" s="71" t="s">
        <v>106</v>
      </c>
      <c r="M40" s="55">
        <v>244</v>
      </c>
      <c r="N40" s="56" t="e">
        <f>#REF!</f>
        <v>#REF!</v>
      </c>
      <c r="O40" s="59">
        <v>170</v>
      </c>
    </row>
    <row r="41" spans="2:15" ht="91.5" customHeight="1">
      <c r="B41" s="114" t="s">
        <v>135</v>
      </c>
      <c r="C41" s="114"/>
      <c r="D41" s="114"/>
      <c r="E41" s="114"/>
      <c r="F41" s="114"/>
      <c r="G41" s="114"/>
      <c r="H41" s="114"/>
      <c r="I41" s="70" t="s">
        <v>56</v>
      </c>
      <c r="J41" s="70" t="s">
        <v>59</v>
      </c>
      <c r="K41" s="70" t="s">
        <v>62</v>
      </c>
      <c r="L41" s="65" t="s">
        <v>105</v>
      </c>
      <c r="M41" s="55"/>
      <c r="N41" s="56" t="e">
        <f>N42</f>
        <v>#REF!</v>
      </c>
      <c r="O41" s="59">
        <f>O42</f>
        <v>871.7</v>
      </c>
    </row>
    <row r="42" spans="2:15" ht="27.75" customHeight="1">
      <c r="B42" s="114" t="s">
        <v>17</v>
      </c>
      <c r="C42" s="114"/>
      <c r="D42" s="114"/>
      <c r="E42" s="114"/>
      <c r="F42" s="114"/>
      <c r="G42" s="114"/>
      <c r="H42" s="114"/>
      <c r="I42" s="70" t="s">
        <v>56</v>
      </c>
      <c r="J42" s="70" t="s">
        <v>59</v>
      </c>
      <c r="K42" s="70" t="s">
        <v>62</v>
      </c>
      <c r="L42" s="71" t="s">
        <v>105</v>
      </c>
      <c r="M42" s="55">
        <v>244</v>
      </c>
      <c r="N42" s="56" t="e">
        <f>#REF!</f>
        <v>#REF!</v>
      </c>
      <c r="O42" s="59">
        <v>871.7</v>
      </c>
    </row>
    <row r="43" spans="2:15" ht="16.5" customHeight="1">
      <c r="B43" s="119" t="s">
        <v>70</v>
      </c>
      <c r="C43" s="119"/>
      <c r="D43" s="119"/>
      <c r="E43" s="119"/>
      <c r="F43" s="119"/>
      <c r="G43" s="119"/>
      <c r="H43" s="119"/>
      <c r="I43" s="66" t="s">
        <v>56</v>
      </c>
      <c r="J43" s="66" t="s">
        <v>63</v>
      </c>
      <c r="K43" s="66" t="s">
        <v>64</v>
      </c>
      <c r="L43" s="65" t="s">
        <v>104</v>
      </c>
      <c r="M43" s="74"/>
      <c r="N43" s="68"/>
      <c r="O43" s="57"/>
    </row>
    <row r="44" spans="2:15" ht="29.25" customHeight="1">
      <c r="B44" s="119" t="s">
        <v>47</v>
      </c>
      <c r="C44" s="119"/>
      <c r="D44" s="119"/>
      <c r="E44" s="119"/>
      <c r="F44" s="119"/>
      <c r="G44" s="119"/>
      <c r="H44" s="119"/>
      <c r="I44" s="66" t="s">
        <v>56</v>
      </c>
      <c r="J44" s="66" t="s">
        <v>63</v>
      </c>
      <c r="K44" s="66" t="s">
        <v>64</v>
      </c>
      <c r="L44" s="69" t="s">
        <v>104</v>
      </c>
      <c r="M44" s="55"/>
      <c r="N44" s="56" t="e">
        <f>N45+N49+N51</f>
        <v>#REF!</v>
      </c>
      <c r="O44" s="57">
        <f>O45+O47+O49+O51</f>
        <v>1073.4</v>
      </c>
    </row>
    <row r="45" spans="2:15" ht="92.25" customHeight="1">
      <c r="B45" s="153" t="s">
        <v>136</v>
      </c>
      <c r="C45" s="153"/>
      <c r="D45" s="153"/>
      <c r="E45" s="153"/>
      <c r="F45" s="153"/>
      <c r="G45" s="153"/>
      <c r="H45" s="153"/>
      <c r="I45" s="75" t="s">
        <v>56</v>
      </c>
      <c r="J45" s="75" t="s">
        <v>63</v>
      </c>
      <c r="K45" s="75" t="s">
        <v>64</v>
      </c>
      <c r="L45" s="65" t="s">
        <v>103</v>
      </c>
      <c r="M45" s="55"/>
      <c r="N45" s="56" t="e">
        <f>N46</f>
        <v>#REF!</v>
      </c>
      <c r="O45" s="59">
        <f>O46</f>
        <v>300</v>
      </c>
    </row>
    <row r="46" spans="2:15" ht="27.75" customHeight="1">
      <c r="B46" s="114" t="s">
        <v>17</v>
      </c>
      <c r="C46" s="114"/>
      <c r="D46" s="114"/>
      <c r="E46" s="114"/>
      <c r="F46" s="114"/>
      <c r="G46" s="114"/>
      <c r="H46" s="114"/>
      <c r="I46" s="75" t="s">
        <v>56</v>
      </c>
      <c r="J46" s="75" t="s">
        <v>63</v>
      </c>
      <c r="K46" s="75" t="s">
        <v>64</v>
      </c>
      <c r="L46" s="71" t="s">
        <v>103</v>
      </c>
      <c r="M46" s="55">
        <v>244</v>
      </c>
      <c r="N46" s="56" t="e">
        <f>#REF!</f>
        <v>#REF!</v>
      </c>
      <c r="O46" s="59">
        <v>300</v>
      </c>
    </row>
    <row r="47" spans="2:15" ht="108" customHeight="1">
      <c r="B47" s="115" t="s">
        <v>137</v>
      </c>
      <c r="C47" s="116"/>
      <c r="D47" s="116"/>
      <c r="E47" s="116"/>
      <c r="F47" s="116"/>
      <c r="G47" s="116"/>
      <c r="H47" s="133"/>
      <c r="I47" s="75" t="s">
        <v>56</v>
      </c>
      <c r="J47" s="75" t="s">
        <v>63</v>
      </c>
      <c r="K47" s="75" t="s">
        <v>64</v>
      </c>
      <c r="L47" s="65" t="str">
        <f>L48</f>
        <v>22 3 0116</v>
      </c>
      <c r="M47" s="55"/>
      <c r="N47" s="56"/>
      <c r="O47" s="59">
        <f>O48</f>
        <v>90</v>
      </c>
    </row>
    <row r="48" spans="2:15" ht="27.75" customHeight="1">
      <c r="B48" s="134" t="s">
        <v>17</v>
      </c>
      <c r="C48" s="135"/>
      <c r="D48" s="135"/>
      <c r="E48" s="135"/>
      <c r="F48" s="135"/>
      <c r="G48" s="135"/>
      <c r="H48" s="136"/>
      <c r="I48" s="75" t="s">
        <v>56</v>
      </c>
      <c r="J48" s="75" t="s">
        <v>63</v>
      </c>
      <c r="K48" s="75" t="s">
        <v>64</v>
      </c>
      <c r="L48" s="71" t="s">
        <v>126</v>
      </c>
      <c r="M48" s="55">
        <v>244</v>
      </c>
      <c r="N48" s="56"/>
      <c r="O48" s="59">
        <v>90</v>
      </c>
    </row>
    <row r="49" spans="2:15" ht="102.75" customHeight="1">
      <c r="B49" s="153" t="s">
        <v>138</v>
      </c>
      <c r="C49" s="153"/>
      <c r="D49" s="153"/>
      <c r="E49" s="153"/>
      <c r="F49" s="153"/>
      <c r="G49" s="153"/>
      <c r="H49" s="153"/>
      <c r="I49" s="75" t="s">
        <v>56</v>
      </c>
      <c r="J49" s="75" t="s">
        <v>63</v>
      </c>
      <c r="K49" s="75" t="s">
        <v>64</v>
      </c>
      <c r="L49" s="65" t="s">
        <v>102</v>
      </c>
      <c r="M49" s="55"/>
      <c r="N49" s="56" t="e">
        <f>N50</f>
        <v>#REF!</v>
      </c>
      <c r="O49" s="59">
        <f>O50</f>
        <v>113.4</v>
      </c>
    </row>
    <row r="50" spans="2:15" ht="27.75" customHeight="1">
      <c r="B50" s="114" t="s">
        <v>17</v>
      </c>
      <c r="C50" s="114"/>
      <c r="D50" s="114"/>
      <c r="E50" s="114"/>
      <c r="F50" s="114"/>
      <c r="G50" s="114"/>
      <c r="H50" s="114"/>
      <c r="I50" s="75" t="s">
        <v>56</v>
      </c>
      <c r="J50" s="75" t="s">
        <v>63</v>
      </c>
      <c r="K50" s="75" t="s">
        <v>64</v>
      </c>
      <c r="L50" s="71" t="s">
        <v>102</v>
      </c>
      <c r="M50" s="55">
        <v>244</v>
      </c>
      <c r="N50" s="56" t="e">
        <f>#REF!</f>
        <v>#REF!</v>
      </c>
      <c r="O50" s="59">
        <v>113.4</v>
      </c>
    </row>
    <row r="51" spans="2:15" ht="104.25" customHeight="1">
      <c r="B51" s="154" t="s">
        <v>139</v>
      </c>
      <c r="C51" s="154"/>
      <c r="D51" s="154"/>
      <c r="E51" s="154"/>
      <c r="F51" s="154"/>
      <c r="G51" s="154"/>
      <c r="H51" s="154"/>
      <c r="I51" s="75" t="s">
        <v>56</v>
      </c>
      <c r="J51" s="75" t="s">
        <v>63</v>
      </c>
      <c r="K51" s="75" t="s">
        <v>64</v>
      </c>
      <c r="L51" s="76" t="s">
        <v>101</v>
      </c>
      <c r="M51" s="55"/>
      <c r="N51" s="56" t="e">
        <f>N52</f>
        <v>#REF!</v>
      </c>
      <c r="O51" s="59">
        <f>O52</f>
        <v>570</v>
      </c>
    </row>
    <row r="52" spans="2:15" ht="29.25" customHeight="1">
      <c r="B52" s="114" t="s">
        <v>20</v>
      </c>
      <c r="C52" s="114"/>
      <c r="D52" s="114"/>
      <c r="E52" s="114"/>
      <c r="F52" s="114"/>
      <c r="G52" s="114"/>
      <c r="H52" s="114"/>
      <c r="I52" s="75" t="s">
        <v>56</v>
      </c>
      <c r="J52" s="75" t="s">
        <v>63</v>
      </c>
      <c r="K52" s="75" t="s">
        <v>64</v>
      </c>
      <c r="L52" s="73" t="s">
        <v>101</v>
      </c>
      <c r="M52" s="55">
        <v>244</v>
      </c>
      <c r="N52" s="56" t="e">
        <f>#REF!</f>
        <v>#REF!</v>
      </c>
      <c r="O52" s="59">
        <v>570</v>
      </c>
    </row>
    <row r="53" spans="2:15" ht="34.5" customHeight="1">
      <c r="B53" s="137" t="s">
        <v>71</v>
      </c>
      <c r="C53" s="137"/>
      <c r="D53" s="137"/>
      <c r="E53" s="137"/>
      <c r="F53" s="137"/>
      <c r="G53" s="137"/>
      <c r="H53" s="137"/>
      <c r="I53" s="78" t="s">
        <v>56</v>
      </c>
      <c r="J53" s="78" t="s">
        <v>62</v>
      </c>
      <c r="K53" s="78" t="s">
        <v>60</v>
      </c>
      <c r="L53" s="76" t="s">
        <v>100</v>
      </c>
      <c r="M53" s="74"/>
      <c r="N53" s="68"/>
      <c r="O53" s="57">
        <f>O54</f>
        <v>250</v>
      </c>
    </row>
    <row r="54" spans="2:15" ht="30" customHeight="1">
      <c r="B54" s="119" t="s">
        <v>48</v>
      </c>
      <c r="C54" s="119"/>
      <c r="D54" s="119"/>
      <c r="E54" s="119"/>
      <c r="F54" s="119"/>
      <c r="G54" s="119"/>
      <c r="H54" s="119"/>
      <c r="I54" s="78" t="s">
        <v>56</v>
      </c>
      <c r="J54" s="78" t="s">
        <v>62</v>
      </c>
      <c r="K54" s="78" t="s">
        <v>64</v>
      </c>
      <c r="L54" s="69" t="s">
        <v>100</v>
      </c>
      <c r="M54" s="55"/>
      <c r="N54" s="56"/>
      <c r="O54" s="57">
        <f>O55+O57+O59+O61</f>
        <v>250</v>
      </c>
    </row>
    <row r="55" spans="2:15" ht="92.25" customHeight="1">
      <c r="B55" s="114" t="s">
        <v>145</v>
      </c>
      <c r="C55" s="114"/>
      <c r="D55" s="114"/>
      <c r="E55" s="114"/>
      <c r="F55" s="114"/>
      <c r="G55" s="114"/>
      <c r="H55" s="114"/>
      <c r="I55" s="75" t="s">
        <v>56</v>
      </c>
      <c r="J55" s="75" t="s">
        <v>62</v>
      </c>
      <c r="K55" s="75" t="s">
        <v>64</v>
      </c>
      <c r="L55" s="65" t="s">
        <v>127</v>
      </c>
      <c r="M55" s="55"/>
      <c r="N55" s="56" t="e">
        <f>N56</f>
        <v>#REF!</v>
      </c>
      <c r="O55" s="59">
        <f>O56</f>
        <v>11</v>
      </c>
    </row>
    <row r="56" spans="2:15" ht="27.75" customHeight="1">
      <c r="B56" s="114" t="s">
        <v>17</v>
      </c>
      <c r="C56" s="114"/>
      <c r="D56" s="114"/>
      <c r="E56" s="114"/>
      <c r="F56" s="114"/>
      <c r="G56" s="114"/>
      <c r="H56" s="114"/>
      <c r="I56" s="75" t="s">
        <v>56</v>
      </c>
      <c r="J56" s="75" t="s">
        <v>62</v>
      </c>
      <c r="K56" s="75" t="s">
        <v>64</v>
      </c>
      <c r="L56" s="71" t="s">
        <v>127</v>
      </c>
      <c r="M56" s="55">
        <v>244</v>
      </c>
      <c r="N56" s="56" t="e">
        <f>#REF!</f>
        <v>#REF!</v>
      </c>
      <c r="O56" s="59">
        <v>11</v>
      </c>
    </row>
    <row r="57" spans="2:15" ht="75.75" customHeight="1">
      <c r="B57" s="114" t="s">
        <v>140</v>
      </c>
      <c r="C57" s="114"/>
      <c r="D57" s="114"/>
      <c r="E57" s="114"/>
      <c r="F57" s="114"/>
      <c r="G57" s="114"/>
      <c r="H57" s="114"/>
      <c r="I57" s="75" t="s">
        <v>56</v>
      </c>
      <c r="J57" s="75" t="s">
        <v>62</v>
      </c>
      <c r="K57" s="75" t="s">
        <v>64</v>
      </c>
      <c r="L57" s="65" t="s">
        <v>99</v>
      </c>
      <c r="M57" s="55"/>
      <c r="N57" s="56" t="e">
        <f>N58</f>
        <v>#REF!</v>
      </c>
      <c r="O57" s="59">
        <f>O58</f>
        <v>10</v>
      </c>
    </row>
    <row r="58" spans="2:15" ht="27.75" customHeight="1">
      <c r="B58" s="114" t="s">
        <v>17</v>
      </c>
      <c r="C58" s="114"/>
      <c r="D58" s="114"/>
      <c r="E58" s="114"/>
      <c r="F58" s="114"/>
      <c r="G58" s="114"/>
      <c r="H58" s="114"/>
      <c r="I58" s="75" t="s">
        <v>56</v>
      </c>
      <c r="J58" s="75" t="s">
        <v>62</v>
      </c>
      <c r="K58" s="75" t="s">
        <v>64</v>
      </c>
      <c r="L58" s="71" t="s">
        <v>99</v>
      </c>
      <c r="M58" s="55">
        <v>244</v>
      </c>
      <c r="N58" s="56" t="e">
        <f>#REF!</f>
        <v>#REF!</v>
      </c>
      <c r="O58" s="59">
        <v>10</v>
      </c>
    </row>
    <row r="59" spans="2:15" ht="78" customHeight="1">
      <c r="B59" s="164" t="s">
        <v>141</v>
      </c>
      <c r="C59" s="164"/>
      <c r="D59" s="164"/>
      <c r="E59" s="164"/>
      <c r="F59" s="164"/>
      <c r="G59" s="164"/>
      <c r="H59" s="164"/>
      <c r="I59" s="75" t="s">
        <v>56</v>
      </c>
      <c r="J59" s="75" t="s">
        <v>62</v>
      </c>
      <c r="K59" s="75" t="s">
        <v>64</v>
      </c>
      <c r="L59" s="65" t="s">
        <v>98</v>
      </c>
      <c r="M59" s="55"/>
      <c r="N59" s="56" t="e">
        <f>N60</f>
        <v>#REF!</v>
      </c>
      <c r="O59" s="59">
        <f>O60</f>
        <v>20</v>
      </c>
    </row>
    <row r="60" spans="2:15" ht="27.75" customHeight="1">
      <c r="B60" s="114" t="s">
        <v>17</v>
      </c>
      <c r="C60" s="114"/>
      <c r="D60" s="114"/>
      <c r="E60" s="114"/>
      <c r="F60" s="114"/>
      <c r="G60" s="114"/>
      <c r="H60" s="114"/>
      <c r="I60" s="75" t="s">
        <v>56</v>
      </c>
      <c r="J60" s="75" t="s">
        <v>62</v>
      </c>
      <c r="K60" s="75" t="s">
        <v>64</v>
      </c>
      <c r="L60" s="71" t="s">
        <v>98</v>
      </c>
      <c r="M60" s="55">
        <v>244</v>
      </c>
      <c r="N60" s="56" t="e">
        <f>#REF!</f>
        <v>#REF!</v>
      </c>
      <c r="O60" s="59">
        <v>20</v>
      </c>
    </row>
    <row r="61" spans="2:15" s="1" customFormat="1" ht="16.5" customHeight="1">
      <c r="B61" s="119" t="s">
        <v>22</v>
      </c>
      <c r="C61" s="119"/>
      <c r="D61" s="119"/>
      <c r="E61" s="119"/>
      <c r="F61" s="119"/>
      <c r="G61" s="119"/>
      <c r="H61" s="119"/>
      <c r="I61" s="78" t="s">
        <v>56</v>
      </c>
      <c r="J61" s="78" t="s">
        <v>62</v>
      </c>
      <c r="K61" s="78" t="s">
        <v>64</v>
      </c>
      <c r="L61" s="65" t="s">
        <v>97</v>
      </c>
      <c r="M61" s="74"/>
      <c r="N61" s="68">
        <v>150</v>
      </c>
      <c r="O61" s="57">
        <f>O62</f>
        <v>209</v>
      </c>
    </row>
    <row r="62" spans="2:15" ht="77.25" customHeight="1">
      <c r="B62" s="164" t="s">
        <v>146</v>
      </c>
      <c r="C62" s="164"/>
      <c r="D62" s="164"/>
      <c r="E62" s="164"/>
      <c r="F62" s="164"/>
      <c r="G62" s="164"/>
      <c r="H62" s="164"/>
      <c r="I62" s="75" t="s">
        <v>56</v>
      </c>
      <c r="J62" s="75" t="s">
        <v>62</v>
      </c>
      <c r="K62" s="75" t="s">
        <v>64</v>
      </c>
      <c r="L62" s="65" t="s">
        <v>97</v>
      </c>
      <c r="M62" s="55"/>
      <c r="N62" s="56" t="e">
        <f>N63</f>
        <v>#REF!</v>
      </c>
      <c r="O62" s="59">
        <f>O63</f>
        <v>209</v>
      </c>
    </row>
    <row r="63" spans="2:15" ht="27.75" customHeight="1">
      <c r="B63" s="114" t="s">
        <v>17</v>
      </c>
      <c r="C63" s="114"/>
      <c r="D63" s="114"/>
      <c r="E63" s="114"/>
      <c r="F63" s="114"/>
      <c r="G63" s="114"/>
      <c r="H63" s="114"/>
      <c r="I63" s="75" t="s">
        <v>56</v>
      </c>
      <c r="J63" s="75" t="s">
        <v>62</v>
      </c>
      <c r="K63" s="75" t="s">
        <v>64</v>
      </c>
      <c r="L63" s="71" t="s">
        <v>97</v>
      </c>
      <c r="M63" s="55">
        <v>244</v>
      </c>
      <c r="N63" s="56" t="e">
        <f>#REF!</f>
        <v>#REF!</v>
      </c>
      <c r="O63" s="59">
        <v>209</v>
      </c>
    </row>
    <row r="64" spans="2:15" s="2" customFormat="1" ht="39.75" customHeight="1">
      <c r="B64" s="143" t="s">
        <v>0</v>
      </c>
      <c r="C64" s="143"/>
      <c r="D64" s="143"/>
      <c r="E64" s="143"/>
      <c r="F64" s="143"/>
      <c r="G64" s="143"/>
      <c r="H64" s="143"/>
      <c r="I64" s="48" t="s">
        <v>56</v>
      </c>
      <c r="J64" s="48" t="s">
        <v>58</v>
      </c>
      <c r="K64" s="48" t="s">
        <v>63</v>
      </c>
      <c r="L64" s="22" t="s">
        <v>96</v>
      </c>
      <c r="M64" s="23"/>
      <c r="N64" s="24" t="e">
        <f>N66+N70+#REF!</f>
        <v>#REF!</v>
      </c>
      <c r="O64" s="25">
        <f>O66+O70</f>
        <v>5109.8</v>
      </c>
    </row>
    <row r="65" spans="2:15" s="2" customFormat="1" ht="42.75" customHeight="1">
      <c r="B65" s="119" t="s">
        <v>23</v>
      </c>
      <c r="C65" s="119"/>
      <c r="D65" s="119"/>
      <c r="E65" s="119"/>
      <c r="F65" s="119"/>
      <c r="G65" s="119"/>
      <c r="H65" s="119"/>
      <c r="I65" s="75" t="s">
        <v>56</v>
      </c>
      <c r="J65" s="75" t="s">
        <v>58</v>
      </c>
      <c r="K65" s="75" t="s">
        <v>63</v>
      </c>
      <c r="L65" s="80" t="s">
        <v>96</v>
      </c>
      <c r="M65" s="55"/>
      <c r="N65" s="56">
        <v>527.8</v>
      </c>
      <c r="O65" s="59"/>
    </row>
    <row r="66" spans="2:15" ht="30.75" customHeight="1">
      <c r="B66" s="148" t="s">
        <v>1</v>
      </c>
      <c r="C66" s="148"/>
      <c r="D66" s="148"/>
      <c r="E66" s="148"/>
      <c r="F66" s="148"/>
      <c r="G66" s="148"/>
      <c r="H66" s="148"/>
      <c r="I66" s="79" t="s">
        <v>56</v>
      </c>
      <c r="J66" s="79" t="s">
        <v>58</v>
      </c>
      <c r="K66" s="79" t="s">
        <v>63</v>
      </c>
      <c r="L66" s="80" t="s">
        <v>95</v>
      </c>
      <c r="M66" s="55"/>
      <c r="N66" s="56" t="e">
        <f>N67</f>
        <v>#REF!</v>
      </c>
      <c r="O66" s="57">
        <f>O67</f>
        <v>735</v>
      </c>
    </row>
    <row r="67" spans="2:15" ht="45.75" customHeight="1">
      <c r="B67" s="132" t="s">
        <v>2</v>
      </c>
      <c r="C67" s="132"/>
      <c r="D67" s="132"/>
      <c r="E67" s="132"/>
      <c r="F67" s="132"/>
      <c r="G67" s="132"/>
      <c r="H67" s="132"/>
      <c r="I67" s="75" t="s">
        <v>56</v>
      </c>
      <c r="J67" s="75" t="s">
        <v>58</v>
      </c>
      <c r="K67" s="75" t="s">
        <v>63</v>
      </c>
      <c r="L67" s="81" t="s">
        <v>95</v>
      </c>
      <c r="M67" s="55"/>
      <c r="N67" s="56" t="e">
        <f>N68+N69</f>
        <v>#REF!</v>
      </c>
      <c r="O67" s="59">
        <f>O68+O69</f>
        <v>735</v>
      </c>
    </row>
    <row r="68" spans="2:15" ht="33" customHeight="1">
      <c r="B68" s="114" t="s">
        <v>24</v>
      </c>
      <c r="C68" s="114"/>
      <c r="D68" s="114"/>
      <c r="E68" s="114"/>
      <c r="F68" s="114"/>
      <c r="G68" s="114"/>
      <c r="H68" s="114"/>
      <c r="I68" s="75" t="s">
        <v>56</v>
      </c>
      <c r="J68" s="75" t="s">
        <v>58</v>
      </c>
      <c r="K68" s="75" t="s">
        <v>63</v>
      </c>
      <c r="L68" s="81" t="s">
        <v>95</v>
      </c>
      <c r="M68" s="55">
        <v>121</v>
      </c>
      <c r="N68" s="56" t="e">
        <f>#REF!</f>
        <v>#REF!</v>
      </c>
      <c r="O68" s="59">
        <v>730</v>
      </c>
    </row>
    <row r="69" spans="2:15" ht="33" customHeight="1">
      <c r="B69" s="114" t="s">
        <v>25</v>
      </c>
      <c r="C69" s="114"/>
      <c r="D69" s="114"/>
      <c r="E69" s="114"/>
      <c r="F69" s="114"/>
      <c r="G69" s="114"/>
      <c r="H69" s="114"/>
      <c r="I69" s="75" t="s">
        <v>56</v>
      </c>
      <c r="J69" s="75" t="s">
        <v>58</v>
      </c>
      <c r="K69" s="75" t="s">
        <v>63</v>
      </c>
      <c r="L69" s="81" t="s">
        <v>95</v>
      </c>
      <c r="M69" s="55">
        <v>122</v>
      </c>
      <c r="N69" s="56" t="e">
        <f>#REF!</f>
        <v>#REF!</v>
      </c>
      <c r="O69" s="59">
        <v>5</v>
      </c>
    </row>
    <row r="70" spans="2:15" ht="27" customHeight="1">
      <c r="B70" s="148" t="s">
        <v>3</v>
      </c>
      <c r="C70" s="148"/>
      <c r="D70" s="148"/>
      <c r="E70" s="148"/>
      <c r="F70" s="148"/>
      <c r="G70" s="148"/>
      <c r="H70" s="148"/>
      <c r="I70" s="79" t="s">
        <v>56</v>
      </c>
      <c r="J70" s="79" t="s">
        <v>58</v>
      </c>
      <c r="K70" s="79" t="s">
        <v>63</v>
      </c>
      <c r="L70" s="80" t="s">
        <v>94</v>
      </c>
      <c r="M70" s="55"/>
      <c r="N70" s="56" t="e">
        <f>N71</f>
        <v>#REF!</v>
      </c>
      <c r="O70" s="57">
        <f>O71</f>
        <v>4374.8</v>
      </c>
    </row>
    <row r="71" spans="2:15" ht="45.75" customHeight="1">
      <c r="B71" s="132" t="s">
        <v>4</v>
      </c>
      <c r="C71" s="132"/>
      <c r="D71" s="132"/>
      <c r="E71" s="132"/>
      <c r="F71" s="132"/>
      <c r="G71" s="132"/>
      <c r="H71" s="132"/>
      <c r="I71" s="75" t="s">
        <v>56</v>
      </c>
      <c r="J71" s="75" t="s">
        <v>58</v>
      </c>
      <c r="K71" s="75" t="s">
        <v>63</v>
      </c>
      <c r="L71" s="81" t="s">
        <v>93</v>
      </c>
      <c r="M71" s="55"/>
      <c r="N71" s="56" t="e">
        <f>N72+N73+#REF!+#REF!+N74+N75+N76</f>
        <v>#REF!</v>
      </c>
      <c r="O71" s="59">
        <f>O72+O73+O74+O75+O76</f>
        <v>4374.8</v>
      </c>
    </row>
    <row r="72" spans="2:15" ht="33" customHeight="1">
      <c r="B72" s="114" t="s">
        <v>24</v>
      </c>
      <c r="C72" s="114"/>
      <c r="D72" s="114"/>
      <c r="E72" s="114"/>
      <c r="F72" s="114"/>
      <c r="G72" s="114"/>
      <c r="H72" s="114"/>
      <c r="I72" s="75" t="s">
        <v>56</v>
      </c>
      <c r="J72" s="75" t="s">
        <v>58</v>
      </c>
      <c r="K72" s="75" t="s">
        <v>63</v>
      </c>
      <c r="L72" s="81" t="s">
        <v>93</v>
      </c>
      <c r="M72" s="55">
        <v>121</v>
      </c>
      <c r="N72" s="56" t="e">
        <f>#REF!</f>
        <v>#REF!</v>
      </c>
      <c r="O72" s="59">
        <v>3385.2</v>
      </c>
    </row>
    <row r="73" spans="2:15" ht="33" customHeight="1">
      <c r="B73" s="114" t="s">
        <v>25</v>
      </c>
      <c r="C73" s="114"/>
      <c r="D73" s="114"/>
      <c r="E73" s="114"/>
      <c r="F73" s="114"/>
      <c r="G73" s="114"/>
      <c r="H73" s="114"/>
      <c r="I73" s="75" t="s">
        <v>56</v>
      </c>
      <c r="J73" s="75" t="s">
        <v>58</v>
      </c>
      <c r="K73" s="75" t="s">
        <v>63</v>
      </c>
      <c r="L73" s="81" t="s">
        <v>93</v>
      </c>
      <c r="M73" s="55">
        <v>122</v>
      </c>
      <c r="N73" s="56" t="e">
        <f>#REF!</f>
        <v>#REF!</v>
      </c>
      <c r="O73" s="59">
        <v>10</v>
      </c>
    </row>
    <row r="74" spans="2:15" ht="27.75" customHeight="1">
      <c r="B74" s="114" t="s">
        <v>17</v>
      </c>
      <c r="C74" s="114"/>
      <c r="D74" s="114"/>
      <c r="E74" s="114"/>
      <c r="F74" s="114"/>
      <c r="G74" s="114"/>
      <c r="H74" s="114"/>
      <c r="I74" s="75" t="s">
        <v>56</v>
      </c>
      <c r="J74" s="75" t="s">
        <v>58</v>
      </c>
      <c r="K74" s="75" t="s">
        <v>63</v>
      </c>
      <c r="L74" s="81" t="s">
        <v>93</v>
      </c>
      <c r="M74" s="55">
        <v>244</v>
      </c>
      <c r="N74" s="56" t="e">
        <f>#REF!</f>
        <v>#REF!</v>
      </c>
      <c r="O74" s="59">
        <v>949.6</v>
      </c>
    </row>
    <row r="75" spans="2:15" ht="92.25" customHeight="1">
      <c r="B75" s="114" t="s">
        <v>31</v>
      </c>
      <c r="C75" s="114"/>
      <c r="D75" s="114"/>
      <c r="E75" s="114"/>
      <c r="F75" s="114"/>
      <c r="G75" s="114"/>
      <c r="H75" s="114"/>
      <c r="I75" s="75" t="s">
        <v>56</v>
      </c>
      <c r="J75" s="75" t="s">
        <v>58</v>
      </c>
      <c r="K75" s="75" t="s">
        <v>63</v>
      </c>
      <c r="L75" s="81" t="s">
        <v>93</v>
      </c>
      <c r="M75" s="55">
        <v>831</v>
      </c>
      <c r="N75" s="56" t="e">
        <f>#REF!</f>
        <v>#REF!</v>
      </c>
      <c r="O75" s="59">
        <v>20</v>
      </c>
    </row>
    <row r="76" spans="2:15" ht="15.75" customHeight="1">
      <c r="B76" s="114" t="s">
        <v>26</v>
      </c>
      <c r="C76" s="114"/>
      <c r="D76" s="114"/>
      <c r="E76" s="114"/>
      <c r="F76" s="114"/>
      <c r="G76" s="114"/>
      <c r="H76" s="114"/>
      <c r="I76" s="75" t="s">
        <v>56</v>
      </c>
      <c r="J76" s="75" t="s">
        <v>58</v>
      </c>
      <c r="K76" s="75" t="s">
        <v>63</v>
      </c>
      <c r="L76" s="81" t="s">
        <v>93</v>
      </c>
      <c r="M76" s="55">
        <v>852</v>
      </c>
      <c r="N76" s="56" t="e">
        <f>#REF!</f>
        <v>#REF!</v>
      </c>
      <c r="O76" s="59">
        <v>10</v>
      </c>
    </row>
    <row r="77" spans="2:15" ht="36" customHeight="1">
      <c r="B77" s="163" t="s">
        <v>5</v>
      </c>
      <c r="C77" s="163"/>
      <c r="D77" s="163"/>
      <c r="E77" s="163"/>
      <c r="F77" s="163"/>
      <c r="G77" s="163"/>
      <c r="H77" s="163"/>
      <c r="I77" s="49" t="s">
        <v>56</v>
      </c>
      <c r="J77" s="49"/>
      <c r="K77" s="49"/>
      <c r="L77" s="7"/>
      <c r="M77" s="23"/>
      <c r="N77" s="50" t="e">
        <f>N80+N81+N82+N89+N94+N109+N111+N105+#REF!+#REF!</f>
        <v>#REF!</v>
      </c>
      <c r="O77" s="19">
        <f>O78+O88+O91+O104+O108+O119</f>
        <v>1958.4</v>
      </c>
    </row>
    <row r="78" spans="2:15" ht="22.5" customHeight="1">
      <c r="B78" s="147" t="s">
        <v>27</v>
      </c>
      <c r="C78" s="147"/>
      <c r="D78" s="147"/>
      <c r="E78" s="147"/>
      <c r="F78" s="147"/>
      <c r="G78" s="147"/>
      <c r="H78" s="147"/>
      <c r="I78" s="21" t="s">
        <v>56</v>
      </c>
      <c r="J78" s="21" t="s">
        <v>58</v>
      </c>
      <c r="K78" s="21" t="s">
        <v>63</v>
      </c>
      <c r="L78" s="16"/>
      <c r="M78" s="17">
        <v>540</v>
      </c>
      <c r="N78" s="18" t="e">
        <f>N80</f>
        <v>#REF!</v>
      </c>
      <c r="O78" s="19">
        <f>O80+O81+O82+O83+O84+O85</f>
        <v>357.2</v>
      </c>
    </row>
    <row r="79" spans="2:15" ht="45" customHeight="1">
      <c r="B79" s="149" t="s">
        <v>23</v>
      </c>
      <c r="C79" s="150"/>
      <c r="D79" s="150"/>
      <c r="E79" s="150"/>
      <c r="F79" s="150"/>
      <c r="G79" s="150"/>
      <c r="H79" s="150"/>
      <c r="I79" s="78" t="s">
        <v>56</v>
      </c>
      <c r="J79" s="78" t="s">
        <v>58</v>
      </c>
      <c r="K79" s="78" t="s">
        <v>63</v>
      </c>
      <c r="L79" s="58"/>
      <c r="M79" s="74"/>
      <c r="N79" s="56">
        <v>11</v>
      </c>
      <c r="O79" s="59"/>
    </row>
    <row r="80" spans="2:15" ht="77.25" customHeight="1">
      <c r="B80" s="165" t="s">
        <v>34</v>
      </c>
      <c r="C80" s="165"/>
      <c r="D80" s="165"/>
      <c r="E80" s="165"/>
      <c r="F80" s="165"/>
      <c r="G80" s="165"/>
      <c r="H80" s="165"/>
      <c r="I80" s="75" t="s">
        <v>56</v>
      </c>
      <c r="J80" s="75" t="s">
        <v>58</v>
      </c>
      <c r="K80" s="75" t="s">
        <v>63</v>
      </c>
      <c r="L80" s="65" t="s">
        <v>92</v>
      </c>
      <c r="M80" s="55"/>
      <c r="N80" s="56" t="e">
        <f>#REF!</f>
        <v>#REF!</v>
      </c>
      <c r="O80" s="59">
        <v>27.8</v>
      </c>
    </row>
    <row r="81" spans="2:15" ht="93" customHeight="1">
      <c r="B81" s="165" t="s">
        <v>35</v>
      </c>
      <c r="C81" s="165"/>
      <c r="D81" s="165"/>
      <c r="E81" s="165"/>
      <c r="F81" s="165"/>
      <c r="G81" s="165"/>
      <c r="H81" s="165"/>
      <c r="I81" s="75" t="s">
        <v>56</v>
      </c>
      <c r="J81" s="75" t="s">
        <v>58</v>
      </c>
      <c r="K81" s="75" t="s">
        <v>63</v>
      </c>
      <c r="L81" s="65" t="s">
        <v>91</v>
      </c>
      <c r="M81" s="55"/>
      <c r="N81" s="56" t="e">
        <f>#REF!</f>
        <v>#REF!</v>
      </c>
      <c r="O81" s="59">
        <v>105.2</v>
      </c>
    </row>
    <row r="82" spans="2:15" ht="82.5" customHeight="1">
      <c r="B82" s="162" t="s">
        <v>36</v>
      </c>
      <c r="C82" s="162"/>
      <c r="D82" s="162"/>
      <c r="E82" s="162"/>
      <c r="F82" s="162"/>
      <c r="G82" s="162"/>
      <c r="H82" s="162"/>
      <c r="I82" s="82" t="s">
        <v>56</v>
      </c>
      <c r="J82" s="82" t="s">
        <v>58</v>
      </c>
      <c r="K82" s="82" t="s">
        <v>63</v>
      </c>
      <c r="L82" s="65" t="s">
        <v>90</v>
      </c>
      <c r="M82" s="55"/>
      <c r="N82" s="56" t="e">
        <f>#REF!</f>
        <v>#REF!</v>
      </c>
      <c r="O82" s="59">
        <v>108.6</v>
      </c>
    </row>
    <row r="83" spans="2:15" ht="62.25" customHeight="1">
      <c r="B83" s="145" t="s">
        <v>112</v>
      </c>
      <c r="C83" s="146"/>
      <c r="D83" s="146"/>
      <c r="E83" s="146"/>
      <c r="F83" s="146"/>
      <c r="G83" s="146"/>
      <c r="H83" s="146"/>
      <c r="I83" s="82" t="s">
        <v>56</v>
      </c>
      <c r="J83" s="82" t="s">
        <v>58</v>
      </c>
      <c r="K83" s="82" t="s">
        <v>63</v>
      </c>
      <c r="L83" s="65" t="s">
        <v>113</v>
      </c>
      <c r="M83" s="83"/>
      <c r="N83" s="84"/>
      <c r="O83" s="85">
        <v>53.2</v>
      </c>
    </row>
    <row r="84" spans="2:15" ht="60.75" customHeight="1">
      <c r="B84" s="145" t="s">
        <v>118</v>
      </c>
      <c r="C84" s="146"/>
      <c r="D84" s="146"/>
      <c r="E84" s="146"/>
      <c r="F84" s="146"/>
      <c r="G84" s="146"/>
      <c r="H84" s="146"/>
      <c r="I84" s="86" t="s">
        <v>56</v>
      </c>
      <c r="J84" s="87" t="s">
        <v>58</v>
      </c>
      <c r="K84" s="88" t="s">
        <v>63</v>
      </c>
      <c r="L84" s="65" t="s">
        <v>117</v>
      </c>
      <c r="M84" s="83"/>
      <c r="N84" s="84"/>
      <c r="O84" s="85">
        <v>61.4</v>
      </c>
    </row>
    <row r="85" spans="2:15" ht="73.5" customHeight="1">
      <c r="B85" s="115" t="s">
        <v>114</v>
      </c>
      <c r="C85" s="116"/>
      <c r="D85" s="116"/>
      <c r="E85" s="116"/>
      <c r="F85" s="116"/>
      <c r="G85" s="116"/>
      <c r="H85" s="116"/>
      <c r="I85" s="89" t="s">
        <v>56</v>
      </c>
      <c r="J85" s="78" t="s">
        <v>58</v>
      </c>
      <c r="K85" s="78" t="s">
        <v>63</v>
      </c>
      <c r="L85" s="90" t="s">
        <v>116</v>
      </c>
      <c r="M85" s="74"/>
      <c r="N85" s="68"/>
      <c r="O85" s="57">
        <f>O86</f>
        <v>1</v>
      </c>
    </row>
    <row r="86" spans="2:15" ht="30.75" customHeight="1">
      <c r="B86" s="134" t="s">
        <v>17</v>
      </c>
      <c r="C86" s="135"/>
      <c r="D86" s="135"/>
      <c r="E86" s="135"/>
      <c r="F86" s="135"/>
      <c r="G86" s="135"/>
      <c r="H86" s="135"/>
      <c r="I86" s="78" t="s">
        <v>56</v>
      </c>
      <c r="J86" s="78" t="s">
        <v>58</v>
      </c>
      <c r="K86" s="78" t="s">
        <v>63</v>
      </c>
      <c r="L86" s="91" t="s">
        <v>115</v>
      </c>
      <c r="M86" s="55"/>
      <c r="N86" s="56"/>
      <c r="O86" s="59">
        <f>O87</f>
        <v>1</v>
      </c>
    </row>
    <row r="87" spans="2:15" ht="46.5" customHeight="1">
      <c r="B87" s="134" t="s">
        <v>23</v>
      </c>
      <c r="C87" s="135"/>
      <c r="D87" s="135"/>
      <c r="E87" s="135"/>
      <c r="F87" s="135"/>
      <c r="G87" s="135"/>
      <c r="H87" s="135"/>
      <c r="I87" s="75" t="s">
        <v>56</v>
      </c>
      <c r="J87" s="75" t="s">
        <v>58</v>
      </c>
      <c r="K87" s="75" t="s">
        <v>63</v>
      </c>
      <c r="L87" s="91" t="s">
        <v>115</v>
      </c>
      <c r="M87" s="55">
        <v>244</v>
      </c>
      <c r="N87" s="56"/>
      <c r="O87" s="59">
        <v>1</v>
      </c>
    </row>
    <row r="88" spans="2:15" ht="14.25">
      <c r="B88" s="119" t="s">
        <v>28</v>
      </c>
      <c r="C88" s="119"/>
      <c r="D88" s="119"/>
      <c r="E88" s="119"/>
      <c r="F88" s="119"/>
      <c r="G88" s="119"/>
      <c r="H88" s="119"/>
      <c r="I88" s="66" t="s">
        <v>56</v>
      </c>
      <c r="J88" s="66" t="s">
        <v>58</v>
      </c>
      <c r="K88" s="66" t="s">
        <v>66</v>
      </c>
      <c r="L88" s="58"/>
      <c r="M88" s="74">
        <v>870</v>
      </c>
      <c r="N88" s="68">
        <v>10</v>
      </c>
      <c r="O88" s="57">
        <f>O89</f>
        <v>75</v>
      </c>
    </row>
    <row r="89" spans="2:15" ht="29.25" customHeight="1">
      <c r="B89" s="148" t="s">
        <v>6</v>
      </c>
      <c r="C89" s="148"/>
      <c r="D89" s="148"/>
      <c r="E89" s="148"/>
      <c r="F89" s="148"/>
      <c r="G89" s="148"/>
      <c r="H89" s="148"/>
      <c r="I89" s="78" t="s">
        <v>56</v>
      </c>
      <c r="J89" s="78" t="s">
        <v>58</v>
      </c>
      <c r="K89" s="78" t="s">
        <v>66</v>
      </c>
      <c r="L89" s="58" t="s">
        <v>89</v>
      </c>
      <c r="M89" s="55"/>
      <c r="N89" s="56" t="e">
        <f>N90</f>
        <v>#REF!</v>
      </c>
      <c r="O89" s="57">
        <f>O90</f>
        <v>75</v>
      </c>
    </row>
    <row r="90" spans="2:15" ht="21" customHeight="1">
      <c r="B90" s="114" t="s">
        <v>29</v>
      </c>
      <c r="C90" s="114"/>
      <c r="D90" s="114"/>
      <c r="E90" s="114"/>
      <c r="F90" s="114"/>
      <c r="G90" s="114"/>
      <c r="H90" s="114"/>
      <c r="I90" s="70" t="s">
        <v>56</v>
      </c>
      <c r="J90" s="70" t="s">
        <v>58</v>
      </c>
      <c r="K90" s="70" t="s">
        <v>66</v>
      </c>
      <c r="L90" s="60" t="s">
        <v>89</v>
      </c>
      <c r="M90" s="55">
        <v>870</v>
      </c>
      <c r="N90" s="56" t="e">
        <f>#REF!</f>
        <v>#REF!</v>
      </c>
      <c r="O90" s="59">
        <v>75</v>
      </c>
    </row>
    <row r="91" spans="2:15" ht="21" customHeight="1">
      <c r="B91" s="119" t="s">
        <v>32</v>
      </c>
      <c r="C91" s="119"/>
      <c r="D91" s="119"/>
      <c r="E91" s="119"/>
      <c r="F91" s="119"/>
      <c r="G91" s="119"/>
      <c r="H91" s="119"/>
      <c r="I91" s="66" t="s">
        <v>56</v>
      </c>
      <c r="J91" s="66" t="s">
        <v>58</v>
      </c>
      <c r="K91" s="66" t="s">
        <v>67</v>
      </c>
      <c r="L91" s="60"/>
      <c r="M91" s="55"/>
      <c r="N91" s="56"/>
      <c r="O91" s="57">
        <f>O94+O96+O98+O100+O102+O92</f>
        <v>530</v>
      </c>
    </row>
    <row r="92" spans="2:15" ht="43.5" customHeight="1">
      <c r="B92" s="125" t="s">
        <v>45</v>
      </c>
      <c r="C92" s="126"/>
      <c r="D92" s="126"/>
      <c r="E92" s="126"/>
      <c r="F92" s="126"/>
      <c r="G92" s="126"/>
      <c r="H92" s="126"/>
      <c r="I92" s="93" t="s">
        <v>56</v>
      </c>
      <c r="J92" s="78" t="s">
        <v>58</v>
      </c>
      <c r="K92" s="78" t="s">
        <v>67</v>
      </c>
      <c r="L92" s="65" t="s">
        <v>82</v>
      </c>
      <c r="M92" s="55"/>
      <c r="N92" s="56" t="e">
        <f>N93</f>
        <v>#REF!</v>
      </c>
      <c r="O92" s="59">
        <f>O93</f>
        <v>40</v>
      </c>
    </row>
    <row r="93" spans="2:15" ht="32.25" customHeight="1">
      <c r="B93" s="139" t="s">
        <v>17</v>
      </c>
      <c r="C93" s="140"/>
      <c r="D93" s="140"/>
      <c r="E93" s="140"/>
      <c r="F93" s="140"/>
      <c r="G93" s="140"/>
      <c r="H93" s="140"/>
      <c r="I93" s="94"/>
      <c r="J93" s="77"/>
      <c r="K93" s="77"/>
      <c r="L93" s="95" t="s">
        <v>82</v>
      </c>
      <c r="M93" s="55">
        <v>244</v>
      </c>
      <c r="N93" s="56" t="e">
        <f>#REF!</f>
        <v>#REF!</v>
      </c>
      <c r="O93" s="59">
        <v>40</v>
      </c>
    </row>
    <row r="94" spans="2:15" ht="42" customHeight="1">
      <c r="B94" s="144" t="s">
        <v>38</v>
      </c>
      <c r="C94" s="144"/>
      <c r="D94" s="144"/>
      <c r="E94" s="144"/>
      <c r="F94" s="144"/>
      <c r="G94" s="144"/>
      <c r="H94" s="144"/>
      <c r="I94" s="89" t="s">
        <v>56</v>
      </c>
      <c r="J94" s="78" t="s">
        <v>58</v>
      </c>
      <c r="K94" s="78" t="s">
        <v>67</v>
      </c>
      <c r="L94" s="65" t="s">
        <v>88</v>
      </c>
      <c r="M94" s="55"/>
      <c r="N94" s="56" t="e">
        <f>N95</f>
        <v>#REF!</v>
      </c>
      <c r="O94" s="57">
        <f>O95</f>
        <v>40</v>
      </c>
    </row>
    <row r="95" spans="2:15" ht="33" customHeight="1">
      <c r="B95" s="114" t="s">
        <v>17</v>
      </c>
      <c r="C95" s="114"/>
      <c r="D95" s="114"/>
      <c r="E95" s="114"/>
      <c r="F95" s="114"/>
      <c r="G95" s="114"/>
      <c r="H95" s="114"/>
      <c r="I95" s="70"/>
      <c r="J95" s="70"/>
      <c r="K95" s="70"/>
      <c r="L95" s="71" t="s">
        <v>88</v>
      </c>
      <c r="M95" s="55">
        <v>244</v>
      </c>
      <c r="N95" s="56" t="e">
        <f>#REF!</f>
        <v>#REF!</v>
      </c>
      <c r="O95" s="59">
        <v>40</v>
      </c>
    </row>
    <row r="96" spans="2:15" ht="61.5" customHeight="1">
      <c r="B96" s="144" t="s">
        <v>7</v>
      </c>
      <c r="C96" s="144"/>
      <c r="D96" s="144"/>
      <c r="E96" s="144"/>
      <c r="F96" s="144"/>
      <c r="G96" s="144"/>
      <c r="H96" s="144"/>
      <c r="I96" s="78" t="s">
        <v>56</v>
      </c>
      <c r="J96" s="78" t="s">
        <v>58</v>
      </c>
      <c r="K96" s="78" t="s">
        <v>67</v>
      </c>
      <c r="L96" s="65" t="s">
        <v>87</v>
      </c>
      <c r="M96" s="55"/>
      <c r="N96" s="56" t="e">
        <f>N97</f>
        <v>#REF!</v>
      </c>
      <c r="O96" s="57">
        <f>O97</f>
        <v>40</v>
      </c>
    </row>
    <row r="97" spans="2:15" ht="33" customHeight="1">
      <c r="B97" s="114" t="s">
        <v>17</v>
      </c>
      <c r="C97" s="114"/>
      <c r="D97" s="114"/>
      <c r="E97" s="114"/>
      <c r="F97" s="114"/>
      <c r="G97" s="114"/>
      <c r="H97" s="114"/>
      <c r="I97" s="70"/>
      <c r="J97" s="70"/>
      <c r="K97" s="70"/>
      <c r="L97" s="71" t="s">
        <v>87</v>
      </c>
      <c r="M97" s="55">
        <v>244</v>
      </c>
      <c r="N97" s="56" t="e">
        <f>#REF!</f>
        <v>#REF!</v>
      </c>
      <c r="O97" s="59">
        <v>40</v>
      </c>
    </row>
    <row r="98" spans="2:15" ht="41.25" customHeight="1">
      <c r="B98" s="125" t="s">
        <v>39</v>
      </c>
      <c r="C98" s="126"/>
      <c r="D98" s="126"/>
      <c r="E98" s="126"/>
      <c r="F98" s="126"/>
      <c r="G98" s="126"/>
      <c r="H98" s="126"/>
      <c r="I98" s="93" t="s">
        <v>56</v>
      </c>
      <c r="J98" s="78" t="s">
        <v>58</v>
      </c>
      <c r="K98" s="78" t="s">
        <v>67</v>
      </c>
      <c r="L98" s="65" t="s">
        <v>86</v>
      </c>
      <c r="M98" s="55"/>
      <c r="N98" s="56" t="e">
        <f>N99</f>
        <v>#REF!</v>
      </c>
      <c r="O98" s="57">
        <f>O99</f>
        <v>20</v>
      </c>
    </row>
    <row r="99" spans="2:15" ht="35.25" customHeight="1">
      <c r="B99" s="139" t="s">
        <v>17</v>
      </c>
      <c r="C99" s="140"/>
      <c r="D99" s="140"/>
      <c r="E99" s="140"/>
      <c r="F99" s="140"/>
      <c r="G99" s="140"/>
      <c r="H99" s="140"/>
      <c r="I99" s="94"/>
      <c r="J99" s="77"/>
      <c r="K99" s="77"/>
      <c r="L99" s="71" t="s">
        <v>86</v>
      </c>
      <c r="M99" s="55">
        <v>244</v>
      </c>
      <c r="N99" s="56" t="e">
        <f>#REF!</f>
        <v>#REF!</v>
      </c>
      <c r="O99" s="59">
        <v>20</v>
      </c>
    </row>
    <row r="100" spans="2:15" ht="57" customHeight="1">
      <c r="B100" s="171" t="s">
        <v>40</v>
      </c>
      <c r="C100" s="172"/>
      <c r="D100" s="172"/>
      <c r="E100" s="172"/>
      <c r="F100" s="172"/>
      <c r="G100" s="172"/>
      <c r="H100" s="172"/>
      <c r="I100" s="89" t="s">
        <v>56</v>
      </c>
      <c r="J100" s="78" t="s">
        <v>58</v>
      </c>
      <c r="K100" s="78" t="s">
        <v>67</v>
      </c>
      <c r="L100" s="65" t="s">
        <v>85</v>
      </c>
      <c r="M100" s="55"/>
      <c r="N100" s="56" t="e">
        <f>N101</f>
        <v>#REF!</v>
      </c>
      <c r="O100" s="59">
        <f>O101</f>
        <v>360</v>
      </c>
    </row>
    <row r="101" spans="2:15" ht="32.25" customHeight="1">
      <c r="B101" s="122" t="s">
        <v>17</v>
      </c>
      <c r="C101" s="123"/>
      <c r="D101" s="123"/>
      <c r="E101" s="123"/>
      <c r="F101" s="123"/>
      <c r="G101" s="123"/>
      <c r="H101" s="124"/>
      <c r="I101" s="77"/>
      <c r="J101" s="77"/>
      <c r="K101" s="77"/>
      <c r="L101" s="71" t="s">
        <v>85</v>
      </c>
      <c r="M101" s="55">
        <v>244</v>
      </c>
      <c r="N101" s="56" t="e">
        <f>#REF!</f>
        <v>#REF!</v>
      </c>
      <c r="O101" s="59">
        <v>360</v>
      </c>
    </row>
    <row r="102" spans="2:15" ht="48.75" customHeight="1">
      <c r="B102" s="169" t="s">
        <v>41</v>
      </c>
      <c r="C102" s="170"/>
      <c r="D102" s="170"/>
      <c r="E102" s="170"/>
      <c r="F102" s="170"/>
      <c r="G102" s="170"/>
      <c r="H102" s="170"/>
      <c r="I102" s="78" t="s">
        <v>56</v>
      </c>
      <c r="J102" s="78" t="s">
        <v>58</v>
      </c>
      <c r="K102" s="78" t="s">
        <v>67</v>
      </c>
      <c r="L102" s="65" t="s">
        <v>84</v>
      </c>
      <c r="M102" s="55"/>
      <c r="N102" s="56" t="e">
        <f>N103</f>
        <v>#REF!</v>
      </c>
      <c r="O102" s="59">
        <f>O103</f>
        <v>30</v>
      </c>
    </row>
    <row r="103" spans="2:15" ht="30" customHeight="1">
      <c r="B103" s="122" t="s">
        <v>17</v>
      </c>
      <c r="C103" s="123"/>
      <c r="D103" s="123"/>
      <c r="E103" s="123"/>
      <c r="F103" s="123"/>
      <c r="G103" s="123"/>
      <c r="H103" s="124"/>
      <c r="I103" s="77"/>
      <c r="J103" s="77"/>
      <c r="K103" s="77"/>
      <c r="L103" s="71" t="s">
        <v>83</v>
      </c>
      <c r="M103" s="55">
        <v>244</v>
      </c>
      <c r="N103" s="56" t="e">
        <f>#REF!</f>
        <v>#REF!</v>
      </c>
      <c r="O103" s="59">
        <v>30</v>
      </c>
    </row>
    <row r="104" spans="2:15" ht="26.25" customHeight="1">
      <c r="B104" s="129" t="s">
        <v>72</v>
      </c>
      <c r="C104" s="130"/>
      <c r="D104" s="130"/>
      <c r="E104" s="130"/>
      <c r="F104" s="130"/>
      <c r="G104" s="130"/>
      <c r="H104" s="131"/>
      <c r="I104" s="26" t="s">
        <v>56</v>
      </c>
      <c r="J104" s="27" t="s">
        <v>61</v>
      </c>
      <c r="K104" s="28" t="s">
        <v>62</v>
      </c>
      <c r="L104" s="29"/>
      <c r="M104" s="17"/>
      <c r="N104" s="18"/>
      <c r="O104" s="19">
        <f>O105</f>
        <v>227.2</v>
      </c>
    </row>
    <row r="105" spans="2:15" ht="44.25" customHeight="1">
      <c r="B105" s="141" t="s">
        <v>10</v>
      </c>
      <c r="C105" s="142"/>
      <c r="D105" s="142"/>
      <c r="E105" s="142"/>
      <c r="F105" s="142"/>
      <c r="G105" s="142"/>
      <c r="H105" s="142"/>
      <c r="I105" s="96" t="s">
        <v>56</v>
      </c>
      <c r="J105" s="97" t="s">
        <v>61</v>
      </c>
      <c r="K105" s="97" t="s">
        <v>62</v>
      </c>
      <c r="L105" s="98" t="s">
        <v>81</v>
      </c>
      <c r="M105" s="55"/>
      <c r="N105" s="56" t="e">
        <f>N106+N107</f>
        <v>#REF!</v>
      </c>
      <c r="O105" s="57">
        <f>O106+O107</f>
        <v>227.2</v>
      </c>
    </row>
    <row r="106" spans="2:15" ht="33" customHeight="1">
      <c r="B106" s="139" t="s">
        <v>24</v>
      </c>
      <c r="C106" s="140"/>
      <c r="D106" s="140"/>
      <c r="E106" s="140"/>
      <c r="F106" s="140"/>
      <c r="G106" s="140"/>
      <c r="H106" s="140"/>
      <c r="I106" s="99"/>
      <c r="J106" s="77"/>
      <c r="K106" s="77"/>
      <c r="L106" s="91" t="s">
        <v>81</v>
      </c>
      <c r="M106" s="55">
        <v>121</v>
      </c>
      <c r="N106" s="56" t="e">
        <f>#REF!</f>
        <v>#REF!</v>
      </c>
      <c r="O106" s="59">
        <v>218.7</v>
      </c>
    </row>
    <row r="107" spans="2:15" ht="27.75" customHeight="1">
      <c r="B107" s="139" t="s">
        <v>17</v>
      </c>
      <c r="C107" s="140"/>
      <c r="D107" s="140"/>
      <c r="E107" s="140"/>
      <c r="F107" s="140"/>
      <c r="G107" s="140"/>
      <c r="H107" s="140"/>
      <c r="I107" s="100"/>
      <c r="J107" s="101"/>
      <c r="K107" s="77"/>
      <c r="L107" s="91" t="s">
        <v>81</v>
      </c>
      <c r="M107" s="55">
        <v>244</v>
      </c>
      <c r="N107" s="56" t="e">
        <f>#REF!</f>
        <v>#REF!</v>
      </c>
      <c r="O107" s="59">
        <v>8.5</v>
      </c>
    </row>
    <row r="108" spans="2:15" ht="23.25" customHeight="1">
      <c r="B108" s="127" t="s">
        <v>30</v>
      </c>
      <c r="C108" s="128"/>
      <c r="D108" s="128"/>
      <c r="E108" s="128"/>
      <c r="F108" s="128"/>
      <c r="G108" s="128"/>
      <c r="H108" s="128"/>
      <c r="I108" s="30" t="s">
        <v>56</v>
      </c>
      <c r="J108" s="31" t="s">
        <v>63</v>
      </c>
      <c r="K108" s="20" t="s">
        <v>68</v>
      </c>
      <c r="L108" s="16"/>
      <c r="M108" s="17"/>
      <c r="N108" s="18"/>
      <c r="O108" s="19">
        <f>O109+O111</f>
        <v>409</v>
      </c>
    </row>
    <row r="109" spans="2:15" ht="42.75" customHeight="1">
      <c r="B109" s="120" t="s">
        <v>8</v>
      </c>
      <c r="C109" s="121"/>
      <c r="D109" s="121"/>
      <c r="E109" s="121"/>
      <c r="F109" s="121"/>
      <c r="G109" s="121"/>
      <c r="H109" s="121"/>
      <c r="I109" s="102" t="s">
        <v>56</v>
      </c>
      <c r="J109" s="103" t="s">
        <v>63</v>
      </c>
      <c r="K109" s="103" t="s">
        <v>68</v>
      </c>
      <c r="L109" s="65" t="s">
        <v>80</v>
      </c>
      <c r="M109" s="55"/>
      <c r="N109" s="56" t="e">
        <f>N110</f>
        <v>#REF!</v>
      </c>
      <c r="O109" s="57">
        <f>O110</f>
        <v>120</v>
      </c>
    </row>
    <row r="110" spans="2:15" ht="29.25" customHeight="1">
      <c r="B110" s="139" t="s">
        <v>17</v>
      </c>
      <c r="C110" s="140"/>
      <c r="D110" s="140"/>
      <c r="E110" s="140"/>
      <c r="F110" s="140"/>
      <c r="G110" s="140"/>
      <c r="H110" s="140"/>
      <c r="I110" s="100"/>
      <c r="J110" s="77"/>
      <c r="K110" s="77"/>
      <c r="L110" s="71" t="s">
        <v>80</v>
      </c>
      <c r="M110" s="55">
        <v>244</v>
      </c>
      <c r="N110" s="56" t="e">
        <f>#REF!</f>
        <v>#REF!</v>
      </c>
      <c r="O110" s="59">
        <v>120</v>
      </c>
    </row>
    <row r="111" spans="2:15" ht="42.75" customHeight="1">
      <c r="B111" s="120" t="s">
        <v>9</v>
      </c>
      <c r="C111" s="121"/>
      <c r="D111" s="121"/>
      <c r="E111" s="121"/>
      <c r="F111" s="121"/>
      <c r="G111" s="121"/>
      <c r="H111" s="121"/>
      <c r="I111" s="104" t="s">
        <v>56</v>
      </c>
      <c r="J111" s="103" t="s">
        <v>63</v>
      </c>
      <c r="K111" s="103" t="s">
        <v>68</v>
      </c>
      <c r="L111" s="65" t="s">
        <v>79</v>
      </c>
      <c r="M111" s="55"/>
      <c r="N111" s="56" t="e">
        <f>N112</f>
        <v>#REF!</v>
      </c>
      <c r="O111" s="57">
        <f>O112</f>
        <v>289</v>
      </c>
    </row>
    <row r="112" spans="2:15" ht="27.75" customHeight="1">
      <c r="B112" s="139" t="s">
        <v>17</v>
      </c>
      <c r="C112" s="140"/>
      <c r="D112" s="140"/>
      <c r="E112" s="140"/>
      <c r="F112" s="140"/>
      <c r="G112" s="140"/>
      <c r="H112" s="140"/>
      <c r="I112" s="94"/>
      <c r="J112" s="101"/>
      <c r="K112" s="101"/>
      <c r="L112" s="71" t="s">
        <v>79</v>
      </c>
      <c r="M112" s="55">
        <v>244</v>
      </c>
      <c r="N112" s="56" t="e">
        <f>#REF!</f>
        <v>#REF!</v>
      </c>
      <c r="O112" s="59">
        <v>289</v>
      </c>
    </row>
    <row r="113" spans="2:15" s="9" customFormat="1" ht="27.75" customHeight="1">
      <c r="B113" s="115" t="s">
        <v>123</v>
      </c>
      <c r="C113" s="116"/>
      <c r="D113" s="116"/>
      <c r="E113" s="116"/>
      <c r="F113" s="116"/>
      <c r="G113" s="116"/>
      <c r="H113" s="117"/>
      <c r="I113" s="92" t="s">
        <v>56</v>
      </c>
      <c r="J113" s="92" t="s">
        <v>57</v>
      </c>
      <c r="K113" s="92" t="s">
        <v>60</v>
      </c>
      <c r="L113" s="105"/>
      <c r="M113" s="74"/>
      <c r="N113" s="68"/>
      <c r="O113" s="57">
        <f>O114</f>
        <v>160</v>
      </c>
    </row>
    <row r="114" spans="2:15" s="9" customFormat="1" ht="27.75" customHeight="1">
      <c r="B114" s="115" t="s">
        <v>124</v>
      </c>
      <c r="C114" s="116"/>
      <c r="D114" s="116"/>
      <c r="E114" s="116"/>
      <c r="F114" s="116"/>
      <c r="G114" s="116"/>
      <c r="H114" s="117"/>
      <c r="I114" s="92" t="s">
        <v>56</v>
      </c>
      <c r="J114" s="106" t="s">
        <v>57</v>
      </c>
      <c r="K114" s="92" t="s">
        <v>58</v>
      </c>
      <c r="L114" s="105"/>
      <c r="M114" s="74"/>
      <c r="N114" s="68"/>
      <c r="O114" s="57">
        <f>O117</f>
        <v>160</v>
      </c>
    </row>
    <row r="115" spans="2:15" ht="42.75" customHeight="1">
      <c r="B115" s="115" t="s">
        <v>143</v>
      </c>
      <c r="C115" s="116"/>
      <c r="D115" s="116"/>
      <c r="E115" s="116"/>
      <c r="F115" s="116"/>
      <c r="G115" s="116"/>
      <c r="H115" s="117"/>
      <c r="I115" s="92" t="s">
        <v>56</v>
      </c>
      <c r="J115" s="106" t="s">
        <v>57</v>
      </c>
      <c r="K115" s="92" t="s">
        <v>58</v>
      </c>
      <c r="L115" s="71"/>
      <c r="M115" s="55"/>
      <c r="N115" s="56" t="e">
        <f>#REF!</f>
        <v>#REF!</v>
      </c>
      <c r="O115" s="59">
        <f>O116</f>
        <v>160</v>
      </c>
    </row>
    <row r="116" spans="2:15" s="9" customFormat="1" ht="42.75" customHeight="1">
      <c r="B116" s="115" t="s">
        <v>128</v>
      </c>
      <c r="C116" s="116"/>
      <c r="D116" s="116"/>
      <c r="E116" s="116"/>
      <c r="F116" s="116"/>
      <c r="G116" s="116"/>
      <c r="H116" s="117"/>
      <c r="I116" s="92" t="s">
        <v>56</v>
      </c>
      <c r="J116" s="106" t="s">
        <v>57</v>
      </c>
      <c r="K116" s="92" t="s">
        <v>58</v>
      </c>
      <c r="L116" s="105" t="s">
        <v>73</v>
      </c>
      <c r="M116" s="74"/>
      <c r="N116" s="68"/>
      <c r="O116" s="57">
        <f>O117</f>
        <v>160</v>
      </c>
    </row>
    <row r="117" spans="2:28" ht="108" customHeight="1">
      <c r="B117" s="118" t="s">
        <v>142</v>
      </c>
      <c r="C117" s="118"/>
      <c r="D117" s="118"/>
      <c r="E117" s="118"/>
      <c r="F117" s="118"/>
      <c r="G117" s="118"/>
      <c r="H117" s="118"/>
      <c r="I117" s="51" t="s">
        <v>56</v>
      </c>
      <c r="J117" s="52" t="s">
        <v>57</v>
      </c>
      <c r="K117" s="53" t="s">
        <v>58</v>
      </c>
      <c r="L117" s="61" t="str">
        <f>L118</f>
        <v>22 1 0073</v>
      </c>
      <c r="M117" s="55"/>
      <c r="N117" s="56" t="e">
        <f>N118+#REF!</f>
        <v>#REF!</v>
      </c>
      <c r="O117" s="59">
        <f>O118</f>
        <v>160</v>
      </c>
      <c r="Y117" s="5" t="s">
        <v>56</v>
      </c>
      <c r="Z117" s="4" t="s">
        <v>57</v>
      </c>
      <c r="AA117" s="3" t="s">
        <v>58</v>
      </c>
      <c r="AB117" s="6" t="s">
        <v>73</v>
      </c>
    </row>
    <row r="118" spans="2:15" ht="28.5" customHeight="1">
      <c r="B118" s="114" t="s">
        <v>20</v>
      </c>
      <c r="C118" s="114"/>
      <c r="D118" s="114"/>
      <c r="E118" s="114"/>
      <c r="F118" s="114"/>
      <c r="G118" s="114"/>
      <c r="H118" s="114"/>
      <c r="I118" s="51" t="s">
        <v>56</v>
      </c>
      <c r="J118" s="52" t="s">
        <v>57</v>
      </c>
      <c r="K118" s="53" t="s">
        <v>58</v>
      </c>
      <c r="L118" s="62" t="s">
        <v>122</v>
      </c>
      <c r="M118" s="55">
        <v>244</v>
      </c>
      <c r="N118" s="56" t="e">
        <f>#REF!</f>
        <v>#REF!</v>
      </c>
      <c r="O118" s="59">
        <v>160</v>
      </c>
    </row>
    <row r="119" spans="2:15" ht="23.25" customHeight="1">
      <c r="B119" s="127" t="s">
        <v>44</v>
      </c>
      <c r="C119" s="128"/>
      <c r="D119" s="128"/>
      <c r="E119" s="128"/>
      <c r="F119" s="128"/>
      <c r="G119" s="128"/>
      <c r="H119" s="128"/>
      <c r="I119" s="32" t="s">
        <v>56</v>
      </c>
      <c r="J119" s="27" t="s">
        <v>65</v>
      </c>
      <c r="K119" s="27" t="s">
        <v>58</v>
      </c>
      <c r="L119" s="16"/>
      <c r="M119" s="17"/>
      <c r="N119" s="18">
        <v>30.3</v>
      </c>
      <c r="O119" s="19">
        <f>O120</f>
        <v>360</v>
      </c>
    </row>
    <row r="120" spans="2:15" ht="37.5" customHeight="1">
      <c r="B120" s="120" t="s">
        <v>42</v>
      </c>
      <c r="C120" s="121"/>
      <c r="D120" s="121"/>
      <c r="E120" s="121"/>
      <c r="F120" s="121"/>
      <c r="G120" s="121"/>
      <c r="H120" s="121"/>
      <c r="I120" s="107"/>
      <c r="J120" s="103"/>
      <c r="K120" s="103"/>
      <c r="L120" s="65" t="s">
        <v>78</v>
      </c>
      <c r="M120" s="55"/>
      <c r="N120" s="56" t="e">
        <f>N121</f>
        <v>#REF!</v>
      </c>
      <c r="O120" s="57">
        <f>O121</f>
        <v>360</v>
      </c>
    </row>
    <row r="121" spans="2:15" ht="28.5" customHeight="1">
      <c r="B121" s="139" t="s">
        <v>43</v>
      </c>
      <c r="C121" s="140"/>
      <c r="D121" s="140"/>
      <c r="E121" s="140"/>
      <c r="F121" s="140"/>
      <c r="G121" s="140"/>
      <c r="H121" s="140"/>
      <c r="I121" s="108"/>
      <c r="J121" s="77"/>
      <c r="K121" s="77"/>
      <c r="L121" s="71" t="s">
        <v>78</v>
      </c>
      <c r="M121" s="55">
        <v>321</v>
      </c>
      <c r="N121" s="56" t="e">
        <f>#REF!</f>
        <v>#REF!</v>
      </c>
      <c r="O121" s="59">
        <v>360</v>
      </c>
    </row>
  </sheetData>
  <sheetProtection selectLockedCells="1" selectUnlockedCells="1"/>
  <mergeCells count="120">
    <mergeCell ref="B112:H112"/>
    <mergeCell ref="B85:H85"/>
    <mergeCell ref="B86:H86"/>
    <mergeCell ref="B87:H87"/>
    <mergeCell ref="B79:H79"/>
    <mergeCell ref="B84:H84"/>
    <mergeCell ref="B98:H98"/>
    <mergeCell ref="B90:H90"/>
    <mergeCell ref="B119:H119"/>
    <mergeCell ref="B102:H102"/>
    <mergeCell ref="B103:H103"/>
    <mergeCell ref="B110:H110"/>
    <mergeCell ref="B88:H88"/>
    <mergeCell ref="B111:H111"/>
    <mergeCell ref="B100:H100"/>
    <mergeCell ref="B99:H99"/>
    <mergeCell ref="B97:H97"/>
    <mergeCell ref="B9:H9"/>
    <mergeCell ref="B21:H21"/>
    <mergeCell ref="B22:H22"/>
    <mergeCell ref="B29:H29"/>
    <mergeCell ref="B36:H36"/>
    <mergeCell ref="B43:H43"/>
    <mergeCell ref="B18:H18"/>
    <mergeCell ref="B26:H26"/>
    <mergeCell ref="B10:H10"/>
    <mergeCell ref="B16:H16"/>
    <mergeCell ref="B91:H91"/>
    <mergeCell ref="B94:H94"/>
    <mergeCell ref="B95:H95"/>
    <mergeCell ref="B80:H80"/>
    <mergeCell ref="B44:H44"/>
    <mergeCell ref="B54:H54"/>
    <mergeCell ref="B49:H49"/>
    <mergeCell ref="B56:H56"/>
    <mergeCell ref="B81:H81"/>
    <mergeCell ref="B82:H82"/>
    <mergeCell ref="B61:H61"/>
    <mergeCell ref="B77:H77"/>
    <mergeCell ref="B68:H68"/>
    <mergeCell ref="B58:H58"/>
    <mergeCell ref="B62:H62"/>
    <mergeCell ref="B59:H59"/>
    <mergeCell ref="B60:H60"/>
    <mergeCell ref="B69:H69"/>
    <mergeCell ref="B63:H63"/>
    <mergeCell ref="B3:N3"/>
    <mergeCell ref="B4:N4"/>
    <mergeCell ref="B6:H6"/>
    <mergeCell ref="B8:H8"/>
    <mergeCell ref="B5:N5"/>
    <mergeCell ref="B7:H7"/>
    <mergeCell ref="B41:H41"/>
    <mergeCell ref="B55:H55"/>
    <mergeCell ref="B57:H57"/>
    <mergeCell ref="B30:H30"/>
    <mergeCell ref="B20:H20"/>
    <mergeCell ref="B121:H121"/>
    <mergeCell ref="B45:H45"/>
    <mergeCell ref="B40:H40"/>
    <mergeCell ref="B120:H120"/>
    <mergeCell ref="B39:H39"/>
    <mergeCell ref="B50:H50"/>
    <mergeCell ref="B46:H46"/>
    <mergeCell ref="B52:H52"/>
    <mergeCell ref="B23:H23"/>
    <mergeCell ref="B31:H31"/>
    <mergeCell ref="B24:H24"/>
    <mergeCell ref="B32:H32"/>
    <mergeCell ref="B25:H25"/>
    <mergeCell ref="B12:H12"/>
    <mergeCell ref="B15:H15"/>
    <mergeCell ref="B13:H13"/>
    <mergeCell ref="B14:H14"/>
    <mergeCell ref="B27:H27"/>
    <mergeCell ref="B75:H75"/>
    <mergeCell ref="B73:H73"/>
    <mergeCell ref="B78:H78"/>
    <mergeCell ref="B89:H89"/>
    <mergeCell ref="B66:H66"/>
    <mergeCell ref="B72:H72"/>
    <mergeCell ref="B70:H70"/>
    <mergeCell ref="E2:O2"/>
    <mergeCell ref="B106:H106"/>
    <mergeCell ref="B107:H107"/>
    <mergeCell ref="B105:H105"/>
    <mergeCell ref="B93:H93"/>
    <mergeCell ref="B64:H64"/>
    <mergeCell ref="B65:H65"/>
    <mergeCell ref="B96:H96"/>
    <mergeCell ref="B76:H76"/>
    <mergeCell ref="B83:H83"/>
    <mergeCell ref="B48:H48"/>
    <mergeCell ref="B38:H38"/>
    <mergeCell ref="B33:H33"/>
    <mergeCell ref="B71:H71"/>
    <mergeCell ref="B35:H35"/>
    <mergeCell ref="B53:H53"/>
    <mergeCell ref="B37:H37"/>
    <mergeCell ref="B42:H42"/>
    <mergeCell ref="B34:H34"/>
    <mergeCell ref="B51:H51"/>
    <mergeCell ref="B113:H113"/>
    <mergeCell ref="B114:H114"/>
    <mergeCell ref="B19:H19"/>
    <mergeCell ref="B11:H11"/>
    <mergeCell ref="B17:H17"/>
    <mergeCell ref="B109:H109"/>
    <mergeCell ref="B101:H101"/>
    <mergeCell ref="B92:H92"/>
    <mergeCell ref="B108:H108"/>
    <mergeCell ref="B28:H28"/>
    <mergeCell ref="B116:H116"/>
    <mergeCell ref="B115:H115"/>
    <mergeCell ref="B117:H117"/>
    <mergeCell ref="B118:H118"/>
    <mergeCell ref="B104:H104"/>
    <mergeCell ref="B74:H74"/>
    <mergeCell ref="B67:H67"/>
    <mergeCell ref="B47:H47"/>
  </mergeCells>
  <printOptions/>
  <pageMargins left="0.1968503937007874" right="0.1968503937007874" top="0.35433070866141736" bottom="0.11811023622047245" header="0.2755905511811024" footer="0.15748031496062992"/>
  <pageSetup fitToHeight="38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</cp:lastModifiedBy>
  <cp:lastPrinted>2014-12-21T18:43:45Z</cp:lastPrinted>
  <dcterms:modified xsi:type="dcterms:W3CDTF">2014-12-22T17:27:10Z</dcterms:modified>
  <cp:category/>
  <cp:version/>
  <cp:contentType/>
  <cp:contentStatus/>
</cp:coreProperties>
</file>