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Изменение бюджета 2024 г\Скреблово Измен. бюджета декабрь 2024\"/>
    </mc:Choice>
  </mc:AlternateContent>
  <bookViews>
    <workbookView xWindow="0" yWindow="0" windowWidth="13830" windowHeight="10935"/>
  </bookViews>
  <sheets>
    <sheet name="Все года" sheetId="1" r:id="rId1"/>
  </sheets>
  <definedNames>
    <definedName name="_xlnm.Print_Titles" localSheetId="0">'Все года'!$11:$11</definedName>
  </definedNames>
  <calcPr calcId="152511"/>
</workbook>
</file>

<file path=xl/calcChain.xml><?xml version="1.0" encoding="utf-8"?>
<calcChain xmlns="http://schemas.openxmlformats.org/spreadsheetml/2006/main">
  <c r="Y12" i="1" l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X12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X37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X33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X26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X20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X13" i="1"/>
  <c r="Y30" i="1" l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N30" i="1"/>
  <c r="AO30" i="1"/>
  <c r="AP30" i="1"/>
  <c r="AQ30" i="1"/>
  <c r="AN18" i="1"/>
  <c r="AO18" i="1"/>
  <c r="AP18" i="1"/>
  <c r="AQ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N35" i="1"/>
  <c r="AO35" i="1"/>
  <c r="AP35" i="1"/>
  <c r="AQ35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N23" i="1"/>
  <c r="AO23" i="1"/>
  <c r="AP23" i="1"/>
  <c r="AQ23" i="1"/>
</calcChain>
</file>

<file path=xl/sharedStrings.xml><?xml version="1.0" encoding="utf-8"?>
<sst xmlns="http://schemas.openxmlformats.org/spreadsheetml/2006/main" count="273" uniqueCount="74">
  <si>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</si>
  <si>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</si>
  <si>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</si>
  <si>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</si>
  <si>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</si>
  <si>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</si>
  <si>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</si>
  <si>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</si>
  <si>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</si>
  <si>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</si>
  <si>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</si>
  <si>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</si>
  <si>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</si>
  <si>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2024 г. (Ф)</t>
  </si>
  <si>
    <t>2024 г. (Р)</t>
  </si>
  <si>
    <t>2024 г. (М)</t>
  </si>
  <si>
    <t>2024 г. (П)</t>
  </si>
  <si>
    <t>Всего</t>
  </si>
  <si>
    <t>ОБЩЕГОСУДАРСТВЕННЫЕ ВОПРОСЫ</t>
  </si>
  <si>
    <t>000</t>
  </si>
  <si>
    <t>01</t>
  </si>
  <si>
    <t>00</t>
  </si>
  <si>
    <t>00.0.00.00000</t>
  </si>
  <si>
    <t>0.0.0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</si>
  <si>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</si>
  <si>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</si>
  <si>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</si>
  <si>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</si>
  <si>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</si>
  <si>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</si>
  <si>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</si>
  <si>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</si>
  <si>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</si>
  <si>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</si>
  <si>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</si>
  <si>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</si>
  <si>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</si>
  <si>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</si>
  <si>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</si>
  <si>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</si>
  <si>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</si>
  <si>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</si>
  <si>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</si>
  <si>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</si>
  <si>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</si>
  <si>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</si>
  <si>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</si>
  <si>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</si>
  <si>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</si>
  <si>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</si>
  <si>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</si>
  <si>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</si>
  <si>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</si>
  <si>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</si>
  <si>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</si>
  <si>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</si>
  <si>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</si>
  <si>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</si>
  <si>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</si>
  <si>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</si>
  <si>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2022 г. (Ф)</t>
  </si>
  <si>
    <t>2022 г. (Р)</t>
  </si>
  <si>
    <t>2022 г. (М)</t>
  </si>
  <si>
    <t>2022 г. (П)</t>
  </si>
  <si>
    <t xml:space="preserve">Распределение бюджетных ассигнований по разделам, подразделам классификации расходов бюджета </t>
  </si>
  <si>
    <t>Скребловского сельского поселения Лужского муниципального района Ленинградской области</t>
  </si>
  <si>
    <t xml:space="preserve">Приложение № 5 </t>
  </si>
  <si>
    <t>2024 г.</t>
  </si>
  <si>
    <t xml:space="preserve"> (руб.)</t>
  </si>
  <si>
    <t>2025 г.</t>
  </si>
  <si>
    <t>на 2024 год и плановый период 2025 и 2026 годов</t>
  </si>
  <si>
    <t>2026 г.</t>
  </si>
  <si>
    <t>Обеспечение проведения выборов и референдумов</t>
  </si>
  <si>
    <t>к решению Совета депутатов Скребловского сельского поселения  Лужского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21.12.2023 г.  № 249 (в редакции решения от .12.2024 . № 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</si>
</sst>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4" fillId="2" borderId="2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9"/>
  <sheetViews>
    <sheetView showGridLines="0" tabSelected="1" topLeftCell="A19" workbookViewId="0">
      <selection sqref="A1:AW38"/>
    </sheetView>
  </sheetViews>
  <sheetFormatPr defaultRowHeight="10.15" customHeight="1" x14ac:dyDescent="0.25"/>
  <cols>
    <col min="1" max="1" width="43.140625" customWidth="1"/>
    <col min="2" max="2" width="8" hidden="1"/>
    <col min="3" max="4" width="12.7109375" style="21" customWidth="1"/>
    <col min="5" max="23" width="8" hidden="1"/>
    <col min="24" max="24" width="23.140625" customWidth="1"/>
    <col min="25" max="38" width="8" hidden="1"/>
    <col min="39" max="39" width="23.42578125" customWidth="1"/>
    <col min="40" max="43" width="8" hidden="1"/>
    <col min="44" max="44" width="23.28515625" customWidth="1"/>
    <col min="45" max="49" width="8" hidden="1"/>
    <col min="50" max="54" width="0" hidden="1" customWidth="1"/>
    <col min="55" max="55" width="22.28515625" hidden="1" customWidth="1"/>
    <col min="56" max="56" width="0" hidden="1" customWidth="1"/>
  </cols>
  <sheetData>
    <row r="1" spans="1:54" ht="18" customHeight="1" x14ac:dyDescent="0.25">
      <c r="AR1" s="16" t="s">
        <v>66</v>
      </c>
    </row>
    <row r="2" spans="1:54" ht="57.75" customHeight="1" x14ac:dyDescent="0.25">
      <c r="AM2" s="28" t="s">
        <v>73</v>
      </c>
      <c r="AN2" s="28"/>
      <c r="AO2" s="28"/>
      <c r="AP2" s="28"/>
      <c r="AQ2" s="28"/>
      <c r="AR2" s="28"/>
    </row>
    <row r="5" spans="1:54" ht="18.75" x14ac:dyDescent="0.25">
      <c r="A5" s="30" t="s">
        <v>64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4" ht="18.75" x14ac:dyDescent="0.25">
      <c r="A6" s="30" t="s">
        <v>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1"/>
      <c r="AT6" s="1"/>
      <c r="AU6" s="1"/>
      <c r="AV6" s="1"/>
      <c r="AW6" s="1"/>
    </row>
    <row r="7" spans="1:54" ht="18.75" x14ac:dyDescent="0.25">
      <c r="A7" s="29" t="s">
        <v>70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"/>
      <c r="AT7" s="2"/>
      <c r="AU7" s="2"/>
      <c r="AV7" s="2"/>
      <c r="AW7" s="2"/>
    </row>
    <row r="8" spans="1:54" ht="19.899999999999999" customHeight="1" x14ac:dyDescent="0.25">
      <c r="A8" s="3"/>
      <c r="B8" s="3"/>
      <c r="C8" s="22"/>
      <c r="D8" s="2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68</v>
      </c>
      <c r="AS8" s="3"/>
      <c r="AT8" s="3"/>
      <c r="AU8" s="3"/>
      <c r="AV8" s="3"/>
      <c r="AW8" s="3"/>
    </row>
    <row r="9" spans="1:54" ht="15" customHeight="1" x14ac:dyDescent="0.25">
      <c r="A9" s="31" t="s">
        <v>5</v>
      </c>
      <c r="B9" s="32" t="s">
        <v>6</v>
      </c>
      <c r="C9" s="32" t="s">
        <v>7</v>
      </c>
      <c r="D9" s="32" t="s">
        <v>8</v>
      </c>
      <c r="E9" s="32" t="s">
        <v>9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 t="s">
        <v>10</v>
      </c>
      <c r="U9" s="32" t="s">
        <v>11</v>
      </c>
      <c r="V9" s="32" t="s">
        <v>12</v>
      </c>
      <c r="W9" s="31" t="s">
        <v>5</v>
      </c>
      <c r="X9" s="31" t="s">
        <v>67</v>
      </c>
      <c r="Y9" s="31" t="s">
        <v>1</v>
      </c>
      <c r="Z9" s="31" t="s">
        <v>2</v>
      </c>
      <c r="AA9" s="31" t="s">
        <v>3</v>
      </c>
      <c r="AB9" s="31" t="s">
        <v>4</v>
      </c>
      <c r="AC9" s="31" t="s">
        <v>0</v>
      </c>
      <c r="AD9" s="31" t="s">
        <v>1</v>
      </c>
      <c r="AE9" s="31" t="s">
        <v>2</v>
      </c>
      <c r="AF9" s="31" t="s">
        <v>3</v>
      </c>
      <c r="AG9" s="31" t="s">
        <v>4</v>
      </c>
      <c r="AH9" s="31" t="s">
        <v>0</v>
      </c>
      <c r="AI9" s="31" t="s">
        <v>1</v>
      </c>
      <c r="AJ9" s="31" t="s">
        <v>2</v>
      </c>
      <c r="AK9" s="31" t="s">
        <v>3</v>
      </c>
      <c r="AL9" s="31" t="s">
        <v>4</v>
      </c>
      <c r="AM9" s="31" t="s">
        <v>69</v>
      </c>
      <c r="AN9" s="31" t="s">
        <v>60</v>
      </c>
      <c r="AO9" s="31" t="s">
        <v>61</v>
      </c>
      <c r="AP9" s="31" t="s">
        <v>62</v>
      </c>
      <c r="AQ9" s="31" t="s">
        <v>63</v>
      </c>
      <c r="AR9" s="31" t="s">
        <v>71</v>
      </c>
      <c r="AS9" s="33" t="s">
        <v>13</v>
      </c>
      <c r="AT9" s="33" t="s">
        <v>14</v>
      </c>
      <c r="AU9" s="33" t="s">
        <v>15</v>
      </c>
      <c r="AV9" s="33" t="s">
        <v>16</v>
      </c>
      <c r="AW9" s="31" t="s">
        <v>5</v>
      </c>
    </row>
    <row r="10" spans="1:54" ht="15" customHeight="1" x14ac:dyDescent="0.25">
      <c r="A10" s="31"/>
      <c r="B10" s="32"/>
      <c r="C10" s="32" t="s">
        <v>7</v>
      </c>
      <c r="D10" s="32" t="s">
        <v>8</v>
      </c>
      <c r="E10" s="32"/>
      <c r="F10" s="32" t="s">
        <v>9</v>
      </c>
      <c r="G10" s="32" t="s">
        <v>9</v>
      </c>
      <c r="H10" s="32" t="s">
        <v>9</v>
      </c>
      <c r="I10" s="32" t="s">
        <v>9</v>
      </c>
      <c r="J10" s="32" t="s">
        <v>9</v>
      </c>
      <c r="K10" s="32" t="s">
        <v>9</v>
      </c>
      <c r="L10" s="32" t="s">
        <v>9</v>
      </c>
      <c r="M10" s="32" t="s">
        <v>9</v>
      </c>
      <c r="N10" s="32" t="s">
        <v>9</v>
      </c>
      <c r="O10" s="32" t="s">
        <v>9</v>
      </c>
      <c r="P10" s="32" t="s">
        <v>9</v>
      </c>
      <c r="Q10" s="32" t="s">
        <v>9</v>
      </c>
      <c r="R10" s="32" t="s">
        <v>9</v>
      </c>
      <c r="S10" s="32" t="s">
        <v>9</v>
      </c>
      <c r="T10" s="32"/>
      <c r="U10" s="32"/>
      <c r="V10" s="32"/>
      <c r="W10" s="31"/>
      <c r="X10" s="31" t="s">
        <v>0</v>
      </c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 t="s">
        <v>0</v>
      </c>
      <c r="AN10" s="31" t="s">
        <v>1</v>
      </c>
      <c r="AO10" s="31" t="s">
        <v>2</v>
      </c>
      <c r="AP10" s="31" t="s">
        <v>3</v>
      </c>
      <c r="AQ10" s="31" t="s">
        <v>4</v>
      </c>
      <c r="AR10" s="31" t="s">
        <v>0</v>
      </c>
      <c r="AS10" s="34" t="s">
        <v>1</v>
      </c>
      <c r="AT10" s="34" t="s">
        <v>2</v>
      </c>
      <c r="AU10" s="34" t="s">
        <v>3</v>
      </c>
      <c r="AV10" s="34" t="s">
        <v>4</v>
      </c>
      <c r="AW10" s="31"/>
    </row>
    <row r="11" spans="1:54" ht="15" hidden="1" x14ac:dyDescent="0.25">
      <c r="A11" s="5"/>
      <c r="B11" s="5"/>
      <c r="C11" s="23"/>
      <c r="D11" s="2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54" ht="17.100000000000001" customHeight="1" x14ac:dyDescent="0.25">
      <c r="A12" s="17" t="s">
        <v>17</v>
      </c>
      <c r="B12" s="18"/>
      <c r="C12" s="24"/>
      <c r="D12" s="2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  <c r="W12" s="8" t="s">
        <v>17</v>
      </c>
      <c r="X12" s="26">
        <f>SUM(X13,X18,X20,X23,X26,X30,X33,X35,X37)</f>
        <v>59189212.439999998</v>
      </c>
      <c r="Y12" s="26">
        <f t="shared" ref="Y12:AR12" si="0">SUM(Y13,Y18,Y20,Y23,Y26,Y30,Y33,Y35,Y37)</f>
        <v>2826600</v>
      </c>
      <c r="Z12" s="26">
        <f t="shared" si="0"/>
        <v>15983882.289999999</v>
      </c>
      <c r="AA12" s="26">
        <f t="shared" si="0"/>
        <v>0</v>
      </c>
      <c r="AB12" s="26">
        <f t="shared" si="0"/>
        <v>3984023.0900000003</v>
      </c>
      <c r="AC12" s="26">
        <f t="shared" si="0"/>
        <v>34922530</v>
      </c>
      <c r="AD12" s="26">
        <f t="shared" si="0"/>
        <v>1993052.62</v>
      </c>
      <c r="AE12" s="26">
        <f t="shared" si="0"/>
        <v>3081367.38</v>
      </c>
      <c r="AF12" s="26">
        <f t="shared" si="0"/>
        <v>0</v>
      </c>
      <c r="AG12" s="26">
        <f t="shared" si="0"/>
        <v>1283605</v>
      </c>
      <c r="AH12" s="26">
        <f t="shared" si="0"/>
        <v>0</v>
      </c>
      <c r="AI12" s="26">
        <f t="shared" si="0"/>
        <v>0</v>
      </c>
      <c r="AJ12" s="26">
        <f t="shared" si="0"/>
        <v>0</v>
      </c>
      <c r="AK12" s="26">
        <f t="shared" si="0"/>
        <v>0</v>
      </c>
      <c r="AL12" s="26">
        <f t="shared" si="0"/>
        <v>0</v>
      </c>
      <c r="AM12" s="26">
        <f t="shared" si="0"/>
        <v>37280086.450000003</v>
      </c>
      <c r="AN12" s="26">
        <f t="shared" si="0"/>
        <v>1993052.62</v>
      </c>
      <c r="AO12" s="26">
        <f t="shared" si="0"/>
        <v>3081367.38</v>
      </c>
      <c r="AP12" s="26">
        <f t="shared" si="0"/>
        <v>0</v>
      </c>
      <c r="AQ12" s="26">
        <f t="shared" si="0"/>
        <v>1283605</v>
      </c>
      <c r="AR12" s="26">
        <f t="shared" si="0"/>
        <v>34493688.789999999</v>
      </c>
      <c r="AS12" s="10">
        <v>339900</v>
      </c>
      <c r="AT12" s="10">
        <v>1425520</v>
      </c>
      <c r="AU12" s="10"/>
      <c r="AV12" s="10">
        <v>886800</v>
      </c>
      <c r="AW12" s="10"/>
      <c r="AX12" s="10"/>
      <c r="AY12" s="10"/>
      <c r="AZ12" s="10"/>
      <c r="BA12" s="10"/>
      <c r="BB12" s="10">
        <v>32583390</v>
      </c>
    </row>
    <row r="13" spans="1:54" ht="34.15" customHeight="1" x14ac:dyDescent="0.25">
      <c r="A13" s="19" t="s">
        <v>18</v>
      </c>
      <c r="B13" s="5"/>
      <c r="C13" s="24" t="s">
        <v>20</v>
      </c>
      <c r="D13" s="24" t="s">
        <v>21</v>
      </c>
      <c r="E13" s="7" t="s">
        <v>22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 t="s">
        <v>19</v>
      </c>
      <c r="U13" s="7" t="s">
        <v>19</v>
      </c>
      <c r="V13" s="9" t="s">
        <v>23</v>
      </c>
      <c r="W13" s="11" t="s">
        <v>18</v>
      </c>
      <c r="X13" s="26">
        <f>SUM(X14:X17)</f>
        <v>15916656.300000001</v>
      </c>
      <c r="Y13" s="26">
        <f t="shared" ref="Y13:AR13" si="1">SUM(Y14:Y17)</f>
        <v>0</v>
      </c>
      <c r="Z13" s="26">
        <f t="shared" si="1"/>
        <v>3520</v>
      </c>
      <c r="AA13" s="26">
        <f t="shared" si="1"/>
        <v>0</v>
      </c>
      <c r="AB13" s="26">
        <f t="shared" si="1"/>
        <v>0</v>
      </c>
      <c r="AC13" s="26">
        <f t="shared" si="1"/>
        <v>10449676.6</v>
      </c>
      <c r="AD13" s="26">
        <f t="shared" si="1"/>
        <v>0</v>
      </c>
      <c r="AE13" s="26">
        <f t="shared" si="1"/>
        <v>3520</v>
      </c>
      <c r="AF13" s="26">
        <f t="shared" si="1"/>
        <v>0</v>
      </c>
      <c r="AG13" s="26">
        <f t="shared" si="1"/>
        <v>0</v>
      </c>
      <c r="AH13" s="26">
        <f t="shared" si="1"/>
        <v>0</v>
      </c>
      <c r="AI13" s="26">
        <f t="shared" si="1"/>
        <v>0</v>
      </c>
      <c r="AJ13" s="26">
        <f t="shared" si="1"/>
        <v>0</v>
      </c>
      <c r="AK13" s="26">
        <f t="shared" si="1"/>
        <v>0</v>
      </c>
      <c r="AL13" s="26">
        <f t="shared" si="1"/>
        <v>0</v>
      </c>
      <c r="AM13" s="26">
        <f t="shared" si="1"/>
        <v>14691431.85</v>
      </c>
      <c r="AN13" s="26">
        <f t="shared" si="1"/>
        <v>0</v>
      </c>
      <c r="AO13" s="26">
        <f t="shared" si="1"/>
        <v>3520</v>
      </c>
      <c r="AP13" s="26">
        <f t="shared" si="1"/>
        <v>0</v>
      </c>
      <c r="AQ13" s="26">
        <f t="shared" si="1"/>
        <v>0</v>
      </c>
      <c r="AR13" s="26">
        <f t="shared" si="1"/>
        <v>14191055.699999999</v>
      </c>
      <c r="AS13" s="10"/>
      <c r="AT13" s="10">
        <v>3520</v>
      </c>
      <c r="AU13" s="10"/>
      <c r="AV13" s="10"/>
      <c r="AW13" s="10"/>
      <c r="AX13" s="10"/>
      <c r="AY13" s="10"/>
      <c r="AZ13" s="10"/>
      <c r="BA13" s="10"/>
      <c r="BB13" s="10">
        <v>10233646</v>
      </c>
    </row>
    <row r="14" spans="1:54" ht="93" customHeight="1" x14ac:dyDescent="0.25">
      <c r="A14" s="20" t="s">
        <v>24</v>
      </c>
      <c r="B14" s="5"/>
      <c r="C14" s="25" t="s">
        <v>20</v>
      </c>
      <c r="D14" s="25" t="s">
        <v>25</v>
      </c>
      <c r="E14" s="13" t="s">
        <v>22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 t="s">
        <v>19</v>
      </c>
      <c r="U14" s="13" t="s">
        <v>19</v>
      </c>
      <c r="V14" s="14" t="s">
        <v>23</v>
      </c>
      <c r="W14" s="12" t="s">
        <v>24</v>
      </c>
      <c r="X14" s="27">
        <v>9649039.6300000008</v>
      </c>
      <c r="Y14" s="15"/>
      <c r="Z14" s="15">
        <v>3520</v>
      </c>
      <c r="AA14" s="15"/>
      <c r="AB14" s="15"/>
      <c r="AC14" s="15">
        <v>9162764</v>
      </c>
      <c r="AD14" s="15"/>
      <c r="AE14" s="15">
        <v>3520</v>
      </c>
      <c r="AF14" s="15"/>
      <c r="AG14" s="15"/>
      <c r="AH14" s="15"/>
      <c r="AI14" s="15"/>
      <c r="AJ14" s="15"/>
      <c r="AK14" s="15"/>
      <c r="AL14" s="15"/>
      <c r="AM14" s="27">
        <v>9565860.8499999996</v>
      </c>
      <c r="AN14" s="15"/>
      <c r="AO14" s="15">
        <v>3520</v>
      </c>
      <c r="AP14" s="15"/>
      <c r="AQ14" s="15"/>
      <c r="AR14" s="27">
        <v>9141960</v>
      </c>
      <c r="AS14" s="15"/>
      <c r="AT14" s="15">
        <v>3520</v>
      </c>
      <c r="AU14" s="15"/>
      <c r="AV14" s="15"/>
      <c r="AW14" s="15"/>
      <c r="AX14" s="15"/>
      <c r="AY14" s="15"/>
      <c r="AZ14" s="15"/>
      <c r="BA14" s="15"/>
      <c r="BB14" s="15">
        <v>9681241</v>
      </c>
    </row>
    <row r="15" spans="1:54" ht="31.5" x14ac:dyDescent="0.25">
      <c r="A15" s="20" t="s">
        <v>72</v>
      </c>
      <c r="B15" s="5"/>
      <c r="C15" s="25" t="s">
        <v>20</v>
      </c>
      <c r="D15" s="25" t="s">
        <v>50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  <c r="W15" s="12"/>
      <c r="X15" s="27">
        <v>436500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27"/>
      <c r="AN15" s="15"/>
      <c r="AO15" s="15"/>
      <c r="AP15" s="15"/>
      <c r="AQ15" s="15"/>
      <c r="AR15" s="27"/>
      <c r="AS15" s="15"/>
      <c r="AT15" s="15"/>
      <c r="AU15" s="15"/>
      <c r="AV15" s="15"/>
      <c r="AW15" s="15"/>
      <c r="AX15" s="15"/>
      <c r="AY15" s="15"/>
      <c r="AZ15" s="15"/>
      <c r="BA15" s="15"/>
      <c r="BB15" s="15"/>
    </row>
    <row r="16" spans="1:54" ht="17.100000000000001" customHeight="1" x14ac:dyDescent="0.25">
      <c r="A16" s="20" t="s">
        <v>26</v>
      </c>
      <c r="B16" s="5"/>
      <c r="C16" s="25" t="s">
        <v>20</v>
      </c>
      <c r="D16" s="25" t="s">
        <v>27</v>
      </c>
      <c r="E16" s="13" t="s">
        <v>22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 t="s">
        <v>19</v>
      </c>
      <c r="U16" s="13" t="s">
        <v>19</v>
      </c>
      <c r="V16" s="14" t="s">
        <v>23</v>
      </c>
      <c r="W16" s="12" t="s">
        <v>26</v>
      </c>
      <c r="X16" s="27">
        <v>75000</v>
      </c>
      <c r="Y16" s="15"/>
      <c r="Z16" s="15"/>
      <c r="AA16" s="15"/>
      <c r="AB16" s="15"/>
      <c r="AC16" s="15">
        <v>75000</v>
      </c>
      <c r="AD16" s="15"/>
      <c r="AE16" s="15"/>
      <c r="AF16" s="15"/>
      <c r="AG16" s="15"/>
      <c r="AH16" s="15"/>
      <c r="AI16" s="15"/>
      <c r="AJ16" s="15"/>
      <c r="AK16" s="15"/>
      <c r="AL16" s="15"/>
      <c r="AM16" s="27">
        <v>75000</v>
      </c>
      <c r="AN16" s="15"/>
      <c r="AO16" s="15"/>
      <c r="AP16" s="15"/>
      <c r="AQ16" s="15"/>
      <c r="AR16" s="27">
        <v>75000</v>
      </c>
      <c r="AS16" s="15"/>
      <c r="AT16" s="15"/>
      <c r="AU16" s="15"/>
      <c r="AV16" s="15"/>
      <c r="AW16" s="15"/>
      <c r="AX16" s="15"/>
      <c r="AY16" s="15"/>
      <c r="AZ16" s="15"/>
      <c r="BA16" s="15"/>
      <c r="BB16" s="15">
        <v>75000</v>
      </c>
    </row>
    <row r="17" spans="1:56" ht="22.5" customHeight="1" x14ac:dyDescent="0.25">
      <c r="A17" s="20" t="s">
        <v>28</v>
      </c>
      <c r="B17" s="5"/>
      <c r="C17" s="25" t="s">
        <v>20</v>
      </c>
      <c r="D17" s="25" t="s">
        <v>29</v>
      </c>
      <c r="E17" s="13" t="s">
        <v>22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 t="s">
        <v>19</v>
      </c>
      <c r="U17" s="13" t="s">
        <v>19</v>
      </c>
      <c r="V17" s="14" t="s">
        <v>23</v>
      </c>
      <c r="W17" s="12" t="s">
        <v>28</v>
      </c>
      <c r="X17" s="27">
        <v>5756116.6699999999</v>
      </c>
      <c r="Y17" s="15"/>
      <c r="Z17" s="15"/>
      <c r="AA17" s="15"/>
      <c r="AB17" s="15"/>
      <c r="AC17" s="15">
        <v>1211912.6000000001</v>
      </c>
      <c r="AD17" s="15"/>
      <c r="AE17" s="15"/>
      <c r="AF17" s="15"/>
      <c r="AG17" s="15"/>
      <c r="AH17" s="15"/>
      <c r="AI17" s="15"/>
      <c r="AJ17" s="15"/>
      <c r="AK17" s="15"/>
      <c r="AL17" s="15"/>
      <c r="AM17" s="27">
        <v>5050571</v>
      </c>
      <c r="AN17" s="15"/>
      <c r="AO17" s="15"/>
      <c r="AP17" s="15"/>
      <c r="AQ17" s="15"/>
      <c r="AR17" s="27">
        <v>4974095.7</v>
      </c>
      <c r="AS17" s="15"/>
      <c r="AT17" s="15"/>
      <c r="AU17" s="15"/>
      <c r="AV17" s="15"/>
      <c r="AW17" s="15"/>
      <c r="AX17" s="15"/>
      <c r="AY17" s="15"/>
      <c r="AZ17" s="15"/>
      <c r="BA17" s="15"/>
      <c r="BB17" s="15">
        <v>477405</v>
      </c>
    </row>
    <row r="18" spans="1:56" ht="17.100000000000001" customHeight="1" x14ac:dyDescent="0.25">
      <c r="A18" s="19" t="s">
        <v>30</v>
      </c>
      <c r="B18" s="5"/>
      <c r="C18" s="24" t="s">
        <v>31</v>
      </c>
      <c r="D18" s="24" t="s">
        <v>21</v>
      </c>
      <c r="E18" s="7" t="s">
        <v>22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s">
        <v>19</v>
      </c>
      <c r="U18" s="7" t="s">
        <v>19</v>
      </c>
      <c r="V18" s="9" t="s">
        <v>23</v>
      </c>
      <c r="W18" s="11" t="s">
        <v>30</v>
      </c>
      <c r="X18" s="26">
        <v>346400</v>
      </c>
      <c r="Y18" s="10">
        <f t="shared" ref="Y18:AL18" si="2">SUM(Y19)</f>
        <v>314600</v>
      </c>
      <c r="Z18" s="10">
        <f t="shared" si="2"/>
        <v>0</v>
      </c>
      <c r="AA18" s="10">
        <f t="shared" si="2"/>
        <v>0</v>
      </c>
      <c r="AB18" s="10">
        <f t="shared" si="2"/>
        <v>0</v>
      </c>
      <c r="AC18" s="10">
        <f t="shared" si="2"/>
        <v>328500</v>
      </c>
      <c r="AD18" s="10">
        <f t="shared" si="2"/>
        <v>328500</v>
      </c>
      <c r="AE18" s="10">
        <f t="shared" si="2"/>
        <v>0</v>
      </c>
      <c r="AF18" s="10">
        <f t="shared" si="2"/>
        <v>0</v>
      </c>
      <c r="AG18" s="10">
        <f t="shared" si="2"/>
        <v>0</v>
      </c>
      <c r="AH18" s="10">
        <f t="shared" si="2"/>
        <v>0</v>
      </c>
      <c r="AI18" s="10">
        <f t="shared" si="2"/>
        <v>0</v>
      </c>
      <c r="AJ18" s="10">
        <f t="shared" si="2"/>
        <v>0</v>
      </c>
      <c r="AK18" s="10">
        <f t="shared" si="2"/>
        <v>0</v>
      </c>
      <c r="AL18" s="10">
        <f t="shared" si="2"/>
        <v>0</v>
      </c>
      <c r="AM18" s="26">
        <v>380300</v>
      </c>
      <c r="AN18" s="10">
        <f>SUM(AN19)</f>
        <v>328500</v>
      </c>
      <c r="AO18" s="10">
        <f t="shared" ref="AO18" si="3">SUM(AO19)</f>
        <v>0</v>
      </c>
      <c r="AP18" s="10">
        <f t="shared" ref="AP18" si="4">SUM(AP19)</f>
        <v>0</v>
      </c>
      <c r="AQ18" s="10">
        <f t="shared" ref="AQ18" si="5">SUM(AQ19)</f>
        <v>0</v>
      </c>
      <c r="AR18" s="26">
        <v>414800</v>
      </c>
      <c r="AS18" s="10">
        <v>339900</v>
      </c>
      <c r="AT18" s="10"/>
      <c r="AU18" s="10"/>
      <c r="AV18" s="10"/>
      <c r="AW18" s="10"/>
      <c r="AX18" s="10"/>
      <c r="AY18" s="10"/>
      <c r="AZ18" s="10"/>
      <c r="BA18" s="10"/>
      <c r="BB18" s="10">
        <v>339900</v>
      </c>
    </row>
    <row r="19" spans="1:56" ht="34.15" customHeight="1" x14ac:dyDescent="0.25">
      <c r="A19" s="20" t="s">
        <v>32</v>
      </c>
      <c r="B19" s="5"/>
      <c r="C19" s="25" t="s">
        <v>31</v>
      </c>
      <c r="D19" s="25" t="s">
        <v>33</v>
      </c>
      <c r="E19" s="13" t="s">
        <v>22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 t="s">
        <v>19</v>
      </c>
      <c r="U19" s="13" t="s">
        <v>19</v>
      </c>
      <c r="V19" s="14" t="s">
        <v>23</v>
      </c>
      <c r="W19" s="12" t="s">
        <v>32</v>
      </c>
      <c r="X19" s="27">
        <v>346400</v>
      </c>
      <c r="Y19" s="15">
        <v>314600</v>
      </c>
      <c r="Z19" s="15"/>
      <c r="AA19" s="15"/>
      <c r="AB19" s="15"/>
      <c r="AC19" s="15">
        <v>328500</v>
      </c>
      <c r="AD19" s="15">
        <v>328500</v>
      </c>
      <c r="AE19" s="15"/>
      <c r="AF19" s="15"/>
      <c r="AG19" s="15"/>
      <c r="AH19" s="15"/>
      <c r="AI19" s="15"/>
      <c r="AJ19" s="15"/>
      <c r="AK19" s="15"/>
      <c r="AL19" s="15"/>
      <c r="AM19" s="27">
        <v>380300</v>
      </c>
      <c r="AN19" s="15">
        <v>328500</v>
      </c>
      <c r="AO19" s="15"/>
      <c r="AP19" s="15"/>
      <c r="AQ19" s="15"/>
      <c r="AR19" s="27">
        <v>414800</v>
      </c>
      <c r="AS19" s="15">
        <v>339900</v>
      </c>
      <c r="AT19" s="15"/>
      <c r="AU19" s="15"/>
      <c r="AV19" s="15"/>
      <c r="AW19" s="15"/>
      <c r="AX19" s="15"/>
      <c r="AY19" s="15"/>
      <c r="AZ19" s="15"/>
      <c r="BA19" s="15"/>
      <c r="BB19" s="15">
        <v>339900</v>
      </c>
    </row>
    <row r="20" spans="1:56" ht="51.4" customHeight="1" x14ac:dyDescent="0.25">
      <c r="A20" s="19" t="s">
        <v>34</v>
      </c>
      <c r="B20" s="5"/>
      <c r="C20" s="24" t="s">
        <v>33</v>
      </c>
      <c r="D20" s="24" t="s">
        <v>21</v>
      </c>
      <c r="E20" s="7" t="s">
        <v>22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 t="s">
        <v>19</v>
      </c>
      <c r="U20" s="7" t="s">
        <v>19</v>
      </c>
      <c r="V20" s="9" t="s">
        <v>23</v>
      </c>
      <c r="W20" s="11" t="s">
        <v>34</v>
      </c>
      <c r="X20" s="26">
        <f>SUM(X21:X22)</f>
        <v>242910</v>
      </c>
      <c r="Y20" s="26">
        <f t="shared" ref="Y20:AR20" si="6">SUM(Y21:Y22)</f>
        <v>0</v>
      </c>
      <c r="Z20" s="26">
        <f t="shared" si="6"/>
        <v>0</v>
      </c>
      <c r="AA20" s="26">
        <f t="shared" si="6"/>
        <v>0</v>
      </c>
      <c r="AB20" s="26">
        <f t="shared" si="6"/>
        <v>0</v>
      </c>
      <c r="AC20" s="26">
        <f t="shared" si="6"/>
        <v>191610</v>
      </c>
      <c r="AD20" s="26">
        <f t="shared" si="6"/>
        <v>0</v>
      </c>
      <c r="AE20" s="26">
        <f t="shared" si="6"/>
        <v>0</v>
      </c>
      <c r="AF20" s="26">
        <f t="shared" si="6"/>
        <v>0</v>
      </c>
      <c r="AG20" s="26">
        <f t="shared" si="6"/>
        <v>0</v>
      </c>
      <c r="AH20" s="26">
        <f t="shared" si="6"/>
        <v>0</v>
      </c>
      <c r="AI20" s="26">
        <f t="shared" si="6"/>
        <v>0</v>
      </c>
      <c r="AJ20" s="26">
        <f t="shared" si="6"/>
        <v>0</v>
      </c>
      <c r="AK20" s="26">
        <f t="shared" si="6"/>
        <v>0</v>
      </c>
      <c r="AL20" s="26">
        <f t="shared" si="6"/>
        <v>0</v>
      </c>
      <c r="AM20" s="26">
        <f t="shared" si="6"/>
        <v>521310</v>
      </c>
      <c r="AN20" s="26">
        <f t="shared" si="6"/>
        <v>0</v>
      </c>
      <c r="AO20" s="26">
        <f t="shared" si="6"/>
        <v>0</v>
      </c>
      <c r="AP20" s="26">
        <f t="shared" si="6"/>
        <v>0</v>
      </c>
      <c r="AQ20" s="26">
        <f t="shared" si="6"/>
        <v>0</v>
      </c>
      <c r="AR20" s="26">
        <f t="shared" si="6"/>
        <v>101610</v>
      </c>
      <c r="AS20" s="10"/>
      <c r="AT20" s="10"/>
      <c r="AU20" s="10"/>
      <c r="AV20" s="10"/>
      <c r="AW20" s="10"/>
      <c r="AX20" s="10"/>
      <c r="AY20" s="10"/>
      <c r="AZ20" s="10"/>
      <c r="BA20" s="10"/>
      <c r="BB20" s="10">
        <v>1150618</v>
      </c>
    </row>
    <row r="21" spans="1:56" ht="68.45" customHeight="1" x14ac:dyDescent="0.25">
      <c r="A21" s="20" t="s">
        <v>35</v>
      </c>
      <c r="B21" s="5"/>
      <c r="C21" s="25" t="s">
        <v>33</v>
      </c>
      <c r="D21" s="25" t="s">
        <v>36</v>
      </c>
      <c r="E21" s="13" t="s">
        <v>22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 t="s">
        <v>19</v>
      </c>
      <c r="U21" s="13" t="s">
        <v>19</v>
      </c>
      <c r="V21" s="14" t="s">
        <v>23</v>
      </c>
      <c r="W21" s="12" t="s">
        <v>35</v>
      </c>
      <c r="X21" s="27">
        <v>143300</v>
      </c>
      <c r="Y21" s="15"/>
      <c r="Z21" s="15"/>
      <c r="AA21" s="15"/>
      <c r="AB21" s="15"/>
      <c r="AC21" s="15">
        <v>2000</v>
      </c>
      <c r="AD21" s="15"/>
      <c r="AE21" s="15"/>
      <c r="AF21" s="15"/>
      <c r="AG21" s="15"/>
      <c r="AH21" s="15"/>
      <c r="AI21" s="15"/>
      <c r="AJ21" s="15"/>
      <c r="AK21" s="15"/>
      <c r="AL21" s="15"/>
      <c r="AM21" s="27">
        <v>331700</v>
      </c>
      <c r="AN21" s="15"/>
      <c r="AO21" s="15"/>
      <c r="AP21" s="15"/>
      <c r="AQ21" s="15"/>
      <c r="AR21" s="27">
        <v>2000</v>
      </c>
      <c r="AS21" s="15"/>
      <c r="AT21" s="15"/>
      <c r="AU21" s="15"/>
      <c r="AV21" s="15"/>
      <c r="AW21" s="15"/>
      <c r="AX21" s="15"/>
      <c r="AY21" s="15"/>
      <c r="AZ21" s="15"/>
      <c r="BA21" s="15"/>
      <c r="BB21" s="15">
        <v>2000</v>
      </c>
    </row>
    <row r="22" spans="1:56" ht="51.4" customHeight="1" x14ac:dyDescent="0.25">
      <c r="A22" s="20" t="s">
        <v>37</v>
      </c>
      <c r="B22" s="5"/>
      <c r="C22" s="25" t="s">
        <v>33</v>
      </c>
      <c r="D22" s="25" t="s">
        <v>38</v>
      </c>
      <c r="E22" s="13" t="s">
        <v>22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19</v>
      </c>
      <c r="U22" s="13" t="s">
        <v>19</v>
      </c>
      <c r="V22" s="14" t="s">
        <v>23</v>
      </c>
      <c r="W22" s="12" t="s">
        <v>37</v>
      </c>
      <c r="X22" s="27">
        <v>99610</v>
      </c>
      <c r="Y22" s="15"/>
      <c r="Z22" s="15"/>
      <c r="AA22" s="15"/>
      <c r="AB22" s="15"/>
      <c r="AC22" s="15">
        <v>189610</v>
      </c>
      <c r="AD22" s="15"/>
      <c r="AE22" s="15"/>
      <c r="AF22" s="15"/>
      <c r="AG22" s="15"/>
      <c r="AH22" s="15"/>
      <c r="AI22" s="15"/>
      <c r="AJ22" s="15"/>
      <c r="AK22" s="15"/>
      <c r="AL22" s="15"/>
      <c r="AM22" s="27">
        <v>189610</v>
      </c>
      <c r="AN22" s="15"/>
      <c r="AO22" s="15"/>
      <c r="AP22" s="15"/>
      <c r="AQ22" s="15"/>
      <c r="AR22" s="27">
        <v>99610</v>
      </c>
      <c r="AS22" s="15"/>
      <c r="AT22" s="15"/>
      <c r="AU22" s="15"/>
      <c r="AV22" s="15"/>
      <c r="AW22" s="15"/>
      <c r="AX22" s="15"/>
      <c r="AY22" s="15"/>
      <c r="AZ22" s="15"/>
      <c r="BA22" s="15"/>
      <c r="BB22" s="15">
        <v>1148618</v>
      </c>
    </row>
    <row r="23" spans="1:56" ht="17.100000000000001" customHeight="1" x14ac:dyDescent="0.25">
      <c r="A23" s="19" t="s">
        <v>39</v>
      </c>
      <c r="B23" s="5"/>
      <c r="C23" s="24" t="s">
        <v>25</v>
      </c>
      <c r="D23" s="24" t="s">
        <v>21</v>
      </c>
      <c r="E23" s="7" t="s">
        <v>22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 t="s">
        <v>19</v>
      </c>
      <c r="U23" s="7" t="s">
        <v>19</v>
      </c>
      <c r="V23" s="9" t="s">
        <v>23</v>
      </c>
      <c r="W23" s="11" t="s">
        <v>39</v>
      </c>
      <c r="X23" s="26">
        <v>3551064.05</v>
      </c>
      <c r="Y23" s="10">
        <f t="shared" ref="Y23:AQ23" si="7">SUM(Y24:Y25)</f>
        <v>0</v>
      </c>
      <c r="Z23" s="10">
        <f t="shared" si="7"/>
        <v>5277962.29</v>
      </c>
      <c r="AA23" s="10">
        <f t="shared" si="7"/>
        <v>0</v>
      </c>
      <c r="AB23" s="10">
        <f t="shared" si="7"/>
        <v>586440.26</v>
      </c>
      <c r="AC23" s="10">
        <f t="shared" si="7"/>
        <v>2912100</v>
      </c>
      <c r="AD23" s="10">
        <f t="shared" si="7"/>
        <v>0</v>
      </c>
      <c r="AE23" s="10">
        <f t="shared" si="7"/>
        <v>0</v>
      </c>
      <c r="AF23" s="10">
        <f t="shared" si="7"/>
        <v>0</v>
      </c>
      <c r="AG23" s="10">
        <f t="shared" si="7"/>
        <v>0</v>
      </c>
      <c r="AH23" s="10">
        <f t="shared" si="7"/>
        <v>0</v>
      </c>
      <c r="AI23" s="10">
        <f t="shared" si="7"/>
        <v>0</v>
      </c>
      <c r="AJ23" s="10">
        <f t="shared" si="7"/>
        <v>0</v>
      </c>
      <c r="AK23" s="10">
        <f t="shared" si="7"/>
        <v>0</v>
      </c>
      <c r="AL23" s="10">
        <f t="shared" si="7"/>
        <v>0</v>
      </c>
      <c r="AM23" s="26">
        <v>8512508</v>
      </c>
      <c r="AN23" s="10">
        <f t="shared" si="7"/>
        <v>0</v>
      </c>
      <c r="AO23" s="10">
        <f t="shared" si="7"/>
        <v>0</v>
      </c>
      <c r="AP23" s="10">
        <f t="shared" si="7"/>
        <v>0</v>
      </c>
      <c r="AQ23" s="10">
        <f t="shared" si="7"/>
        <v>0</v>
      </c>
      <c r="AR23" s="26">
        <v>7806202.3799999999</v>
      </c>
      <c r="AS23" s="10"/>
      <c r="AT23" s="10"/>
      <c r="AU23" s="10"/>
      <c r="AV23" s="10"/>
      <c r="AW23" s="10"/>
      <c r="AX23" s="10"/>
      <c r="AY23" s="10"/>
      <c r="AZ23" s="10"/>
      <c r="BA23" s="10"/>
      <c r="BB23" s="10">
        <v>2939900</v>
      </c>
    </row>
    <row r="24" spans="1:56" ht="21" customHeight="1" x14ac:dyDescent="0.25">
      <c r="A24" s="20" t="s">
        <v>40</v>
      </c>
      <c r="B24" s="5"/>
      <c r="C24" s="25" t="s">
        <v>25</v>
      </c>
      <c r="D24" s="25" t="s">
        <v>41</v>
      </c>
      <c r="E24" s="13" t="s">
        <v>22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19</v>
      </c>
      <c r="U24" s="13" t="s">
        <v>19</v>
      </c>
      <c r="V24" s="14" t="s">
        <v>23</v>
      </c>
      <c r="W24" s="12" t="s">
        <v>40</v>
      </c>
      <c r="X24" s="27">
        <v>3535064.05</v>
      </c>
      <c r="Y24" s="15"/>
      <c r="Z24" s="15">
        <v>5277962.29</v>
      </c>
      <c r="AA24" s="15"/>
      <c r="AB24" s="15">
        <v>586440.26</v>
      </c>
      <c r="AC24" s="15">
        <v>2911100</v>
      </c>
      <c r="AD24" s="15"/>
      <c r="AE24" s="15"/>
      <c r="AF24" s="15"/>
      <c r="AG24" s="15"/>
      <c r="AH24" s="15"/>
      <c r="AI24" s="15"/>
      <c r="AJ24" s="15"/>
      <c r="AK24" s="15"/>
      <c r="AL24" s="15"/>
      <c r="AM24" s="27">
        <v>8481508</v>
      </c>
      <c r="AN24" s="15"/>
      <c r="AO24" s="15"/>
      <c r="AP24" s="15"/>
      <c r="AQ24" s="15"/>
      <c r="AR24" s="27">
        <v>7805202.3799999999</v>
      </c>
      <c r="AS24" s="15"/>
      <c r="AT24" s="15"/>
      <c r="AU24" s="15"/>
      <c r="AV24" s="15"/>
      <c r="AW24" s="15"/>
      <c r="AX24" s="15"/>
      <c r="AY24" s="15"/>
      <c r="AZ24" s="15"/>
      <c r="BA24" s="15"/>
      <c r="BB24" s="15">
        <v>2939900</v>
      </c>
    </row>
    <row r="25" spans="1:56" ht="34.15" customHeight="1" x14ac:dyDescent="0.25">
      <c r="A25" s="20" t="s">
        <v>42</v>
      </c>
      <c r="B25" s="5"/>
      <c r="C25" s="25" t="s">
        <v>25</v>
      </c>
      <c r="D25" s="25" t="s">
        <v>43</v>
      </c>
      <c r="E25" s="13" t="s">
        <v>22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19</v>
      </c>
      <c r="U25" s="13" t="s">
        <v>19</v>
      </c>
      <c r="V25" s="14" t="s">
        <v>23</v>
      </c>
      <c r="W25" s="12" t="s">
        <v>42</v>
      </c>
      <c r="X25" s="27">
        <v>16000</v>
      </c>
      <c r="Y25" s="15"/>
      <c r="Z25" s="15"/>
      <c r="AA25" s="15"/>
      <c r="AB25" s="15"/>
      <c r="AC25" s="15">
        <v>1000</v>
      </c>
      <c r="AD25" s="15"/>
      <c r="AE25" s="15"/>
      <c r="AF25" s="15"/>
      <c r="AG25" s="15"/>
      <c r="AH25" s="15"/>
      <c r="AI25" s="15"/>
      <c r="AJ25" s="15"/>
      <c r="AK25" s="15"/>
      <c r="AL25" s="15"/>
      <c r="AM25" s="27">
        <v>31000</v>
      </c>
      <c r="AN25" s="15"/>
      <c r="AO25" s="15"/>
      <c r="AP25" s="15"/>
      <c r="AQ25" s="15"/>
      <c r="AR25" s="27">
        <v>1000</v>
      </c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6" ht="34.15" customHeight="1" x14ac:dyDescent="0.25">
      <c r="A26" s="19" t="s">
        <v>44</v>
      </c>
      <c r="B26" s="5"/>
      <c r="C26" s="24" t="s">
        <v>45</v>
      </c>
      <c r="D26" s="24" t="s">
        <v>21</v>
      </c>
      <c r="E26" s="7" t="s">
        <v>22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 t="s">
        <v>19</v>
      </c>
      <c r="U26" s="7" t="s">
        <v>19</v>
      </c>
      <c r="V26" s="9" t="s">
        <v>23</v>
      </c>
      <c r="W26" s="11" t="s">
        <v>44</v>
      </c>
      <c r="X26" s="26">
        <f>SUM(X27:X29)</f>
        <v>19530758.469999999</v>
      </c>
      <c r="Y26" s="26">
        <f t="shared" ref="Y26:AR26" si="8">SUM(Y27:Y29)</f>
        <v>2512000</v>
      </c>
      <c r="Z26" s="26">
        <f t="shared" si="8"/>
        <v>9752500</v>
      </c>
      <c r="AA26" s="26">
        <f t="shared" si="8"/>
        <v>0</v>
      </c>
      <c r="AB26" s="26">
        <f t="shared" si="8"/>
        <v>2570840.7200000002</v>
      </c>
      <c r="AC26" s="26">
        <f t="shared" si="8"/>
        <v>6540742.2000000002</v>
      </c>
      <c r="AD26" s="26">
        <f t="shared" si="8"/>
        <v>0</v>
      </c>
      <c r="AE26" s="26">
        <f t="shared" si="8"/>
        <v>1438100</v>
      </c>
      <c r="AF26" s="26">
        <f t="shared" si="8"/>
        <v>0</v>
      </c>
      <c r="AG26" s="26">
        <f t="shared" si="8"/>
        <v>159793</v>
      </c>
      <c r="AH26" s="26">
        <f t="shared" si="8"/>
        <v>0</v>
      </c>
      <c r="AI26" s="26">
        <f t="shared" si="8"/>
        <v>0</v>
      </c>
      <c r="AJ26" s="26">
        <f t="shared" si="8"/>
        <v>0</v>
      </c>
      <c r="AK26" s="26">
        <f t="shared" si="8"/>
        <v>0</v>
      </c>
      <c r="AL26" s="26">
        <f t="shared" si="8"/>
        <v>0</v>
      </c>
      <c r="AM26" s="26">
        <f t="shared" si="8"/>
        <v>4730618.5999999996</v>
      </c>
      <c r="AN26" s="26">
        <f t="shared" si="8"/>
        <v>0</v>
      </c>
      <c r="AO26" s="26">
        <f t="shared" si="8"/>
        <v>1438100</v>
      </c>
      <c r="AP26" s="26">
        <f t="shared" si="8"/>
        <v>0</v>
      </c>
      <c r="AQ26" s="26">
        <f t="shared" si="8"/>
        <v>159793</v>
      </c>
      <c r="AR26" s="26">
        <f t="shared" si="8"/>
        <v>4063759.63</v>
      </c>
      <c r="AS26" s="10"/>
      <c r="AT26" s="10">
        <v>602100</v>
      </c>
      <c r="AU26" s="10"/>
      <c r="AV26" s="10">
        <v>66900</v>
      </c>
      <c r="AW26" s="10"/>
      <c r="AX26" s="10"/>
      <c r="AY26" s="10"/>
      <c r="AZ26" s="10"/>
      <c r="BA26" s="10"/>
      <c r="BB26" s="10">
        <v>5858237.4000000004</v>
      </c>
    </row>
    <row r="27" spans="1:56" ht="17.100000000000001" customHeight="1" x14ac:dyDescent="0.25">
      <c r="A27" s="20" t="s">
        <v>46</v>
      </c>
      <c r="B27" s="5"/>
      <c r="C27" s="25" t="s">
        <v>45</v>
      </c>
      <c r="D27" s="25" t="s">
        <v>20</v>
      </c>
      <c r="E27" s="13" t="s">
        <v>22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 t="s">
        <v>19</v>
      </c>
      <c r="U27" s="13" t="s">
        <v>19</v>
      </c>
      <c r="V27" s="14" t="s">
        <v>23</v>
      </c>
      <c r="W27" s="12" t="s">
        <v>46</v>
      </c>
      <c r="X27" s="27">
        <v>1148655.98</v>
      </c>
      <c r="Y27" s="15"/>
      <c r="Z27" s="15"/>
      <c r="AA27" s="15"/>
      <c r="AB27" s="15"/>
      <c r="AC27" s="15">
        <v>1031719</v>
      </c>
      <c r="AD27" s="15"/>
      <c r="AE27" s="15"/>
      <c r="AF27" s="15"/>
      <c r="AG27" s="15"/>
      <c r="AH27" s="15"/>
      <c r="AI27" s="15"/>
      <c r="AJ27" s="15"/>
      <c r="AK27" s="15"/>
      <c r="AL27" s="15"/>
      <c r="AM27" s="27">
        <v>1221400.92</v>
      </c>
      <c r="AN27" s="15"/>
      <c r="AO27" s="15"/>
      <c r="AP27" s="15"/>
      <c r="AQ27" s="15"/>
      <c r="AR27" s="27">
        <v>959229.22</v>
      </c>
      <c r="AS27" s="15"/>
      <c r="AT27" s="15"/>
      <c r="AU27" s="15"/>
      <c r="AV27" s="15"/>
      <c r="AW27" s="15"/>
      <c r="AX27" s="15"/>
      <c r="AY27" s="15"/>
      <c r="AZ27" s="15"/>
      <c r="BA27" s="15"/>
      <c r="BB27" s="15">
        <v>1145122</v>
      </c>
    </row>
    <row r="28" spans="1:56" ht="17.100000000000001" customHeight="1" x14ac:dyDescent="0.25">
      <c r="A28" s="20" t="s">
        <v>47</v>
      </c>
      <c r="B28" s="5"/>
      <c r="C28" s="25" t="s">
        <v>45</v>
      </c>
      <c r="D28" s="25" t="s">
        <v>31</v>
      </c>
      <c r="E28" s="13" t="s">
        <v>22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 t="s">
        <v>19</v>
      </c>
      <c r="U28" s="13" t="s">
        <v>19</v>
      </c>
      <c r="V28" s="14" t="s">
        <v>23</v>
      </c>
      <c r="W28" s="12" t="s">
        <v>47</v>
      </c>
      <c r="X28" s="27"/>
      <c r="Y28" s="15"/>
      <c r="Z28" s="15"/>
      <c r="AA28" s="15"/>
      <c r="AB28" s="15"/>
      <c r="AC28" s="15">
        <v>330000</v>
      </c>
      <c r="AD28" s="15"/>
      <c r="AE28" s="15"/>
      <c r="AF28" s="15"/>
      <c r="AG28" s="15"/>
      <c r="AH28" s="15"/>
      <c r="AI28" s="15"/>
      <c r="AJ28" s="15"/>
      <c r="AK28" s="15"/>
      <c r="AL28" s="15"/>
      <c r="AM28" s="27">
        <v>420000</v>
      </c>
      <c r="AN28" s="15"/>
      <c r="AO28" s="15"/>
      <c r="AP28" s="15"/>
      <c r="AQ28" s="15"/>
      <c r="AR28" s="27"/>
      <c r="AS28" s="15"/>
      <c r="AT28" s="15"/>
      <c r="AU28" s="15"/>
      <c r="AV28" s="15"/>
      <c r="AW28" s="15"/>
      <c r="AX28" s="15"/>
      <c r="AY28" s="15"/>
      <c r="AZ28" s="15"/>
      <c r="BA28" s="15"/>
      <c r="BB28" s="15">
        <v>330000</v>
      </c>
    </row>
    <row r="29" spans="1:56" ht="17.100000000000001" customHeight="1" x14ac:dyDescent="0.25">
      <c r="A29" s="20" t="s">
        <v>48</v>
      </c>
      <c r="B29" s="5"/>
      <c r="C29" s="25" t="s">
        <v>45</v>
      </c>
      <c r="D29" s="25" t="s">
        <v>33</v>
      </c>
      <c r="E29" s="13" t="s">
        <v>22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 t="s">
        <v>19</v>
      </c>
      <c r="U29" s="13" t="s">
        <v>19</v>
      </c>
      <c r="V29" s="14" t="s">
        <v>23</v>
      </c>
      <c r="W29" s="12" t="s">
        <v>48</v>
      </c>
      <c r="X29" s="27">
        <v>18382102.489999998</v>
      </c>
      <c r="Y29" s="15">
        <v>2512000</v>
      </c>
      <c r="Z29" s="15">
        <v>9752500</v>
      </c>
      <c r="AA29" s="15"/>
      <c r="AB29" s="15">
        <v>2570840.7200000002</v>
      </c>
      <c r="AC29" s="15">
        <v>5179023.2</v>
      </c>
      <c r="AD29" s="15"/>
      <c r="AE29" s="15">
        <v>1438100</v>
      </c>
      <c r="AF29" s="15"/>
      <c r="AG29" s="15">
        <v>159793</v>
      </c>
      <c r="AH29" s="15"/>
      <c r="AI29" s="15"/>
      <c r="AJ29" s="15"/>
      <c r="AK29" s="15"/>
      <c r="AL29" s="15"/>
      <c r="AM29" s="27">
        <v>3089217.68</v>
      </c>
      <c r="AN29" s="15"/>
      <c r="AO29" s="15">
        <v>1438100</v>
      </c>
      <c r="AP29" s="15"/>
      <c r="AQ29" s="15">
        <v>159793</v>
      </c>
      <c r="AR29" s="27">
        <v>3104530.41</v>
      </c>
      <c r="AS29" s="15"/>
      <c r="AT29" s="15">
        <v>602100</v>
      </c>
      <c r="AU29" s="15"/>
      <c r="AV29" s="15">
        <v>66900</v>
      </c>
      <c r="AW29" s="15"/>
      <c r="AX29" s="15"/>
      <c r="AY29" s="15"/>
      <c r="AZ29" s="15"/>
      <c r="BA29" s="15"/>
      <c r="BB29" s="15">
        <v>4383115.4000000004</v>
      </c>
      <c r="BC29" s="15">
        <v>18351085.809999999</v>
      </c>
      <c r="BD29">
        <v>76298.09</v>
      </c>
    </row>
    <row r="30" spans="1:56" ht="17.100000000000001" customHeight="1" x14ac:dyDescent="0.25">
      <c r="A30" s="19" t="s">
        <v>49</v>
      </c>
      <c r="B30" s="5"/>
      <c r="C30" s="24" t="s">
        <v>50</v>
      </c>
      <c r="D30" s="24" t="s">
        <v>21</v>
      </c>
      <c r="E30" s="7" t="s">
        <v>22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 t="s">
        <v>19</v>
      </c>
      <c r="U30" s="7" t="s">
        <v>19</v>
      </c>
      <c r="V30" s="9" t="s">
        <v>23</v>
      </c>
      <c r="W30" s="11" t="s">
        <v>49</v>
      </c>
      <c r="X30" s="26">
        <v>42154.64</v>
      </c>
      <c r="Y30" s="10">
        <f t="shared" ref="Y30:AQ30" si="9">SUM(Y31:Y32)</f>
        <v>0</v>
      </c>
      <c r="Z30" s="10">
        <f t="shared" si="9"/>
        <v>0</v>
      </c>
      <c r="AA30" s="10">
        <f t="shared" si="9"/>
        <v>0</v>
      </c>
      <c r="AB30" s="10">
        <f t="shared" si="9"/>
        <v>0</v>
      </c>
      <c r="AC30" s="10">
        <f t="shared" si="9"/>
        <v>86610</v>
      </c>
      <c r="AD30" s="10">
        <f t="shared" si="9"/>
        <v>0</v>
      </c>
      <c r="AE30" s="10">
        <f t="shared" si="9"/>
        <v>0</v>
      </c>
      <c r="AF30" s="10">
        <f t="shared" si="9"/>
        <v>0</v>
      </c>
      <c r="AG30" s="10">
        <f t="shared" si="9"/>
        <v>0</v>
      </c>
      <c r="AH30" s="10">
        <f t="shared" si="9"/>
        <v>0</v>
      </c>
      <c r="AI30" s="10">
        <f t="shared" si="9"/>
        <v>0</v>
      </c>
      <c r="AJ30" s="10">
        <f t="shared" si="9"/>
        <v>0</v>
      </c>
      <c r="AK30" s="10">
        <f t="shared" si="9"/>
        <v>0</v>
      </c>
      <c r="AL30" s="10">
        <f t="shared" si="9"/>
        <v>0</v>
      </c>
      <c r="AM30" s="26">
        <v>48486</v>
      </c>
      <c r="AN30" s="10">
        <f t="shared" si="9"/>
        <v>0</v>
      </c>
      <c r="AO30" s="10">
        <f t="shared" si="9"/>
        <v>0</v>
      </c>
      <c r="AP30" s="10">
        <f t="shared" si="9"/>
        <v>0</v>
      </c>
      <c r="AQ30" s="10">
        <f t="shared" si="9"/>
        <v>0</v>
      </c>
      <c r="AR30" s="26">
        <v>20000</v>
      </c>
      <c r="AS30" s="10"/>
      <c r="AT30" s="10"/>
      <c r="AU30" s="10"/>
      <c r="AV30" s="10"/>
      <c r="AW30" s="10"/>
      <c r="AX30" s="10"/>
      <c r="AY30" s="10"/>
      <c r="AZ30" s="10"/>
      <c r="BA30" s="10"/>
      <c r="BB30" s="10">
        <v>86830</v>
      </c>
    </row>
    <row r="31" spans="1:56" ht="51.4" customHeight="1" x14ac:dyDescent="0.25">
      <c r="A31" s="20" t="s">
        <v>51</v>
      </c>
      <c r="B31" s="5"/>
      <c r="C31" s="25" t="s">
        <v>50</v>
      </c>
      <c r="D31" s="25" t="s">
        <v>45</v>
      </c>
      <c r="E31" s="13" t="s">
        <v>22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 t="s">
        <v>19</v>
      </c>
      <c r="U31" s="13" t="s">
        <v>19</v>
      </c>
      <c r="V31" s="14" t="s">
        <v>23</v>
      </c>
      <c r="W31" s="12" t="s">
        <v>51</v>
      </c>
      <c r="X31" s="27">
        <v>16000</v>
      </c>
      <c r="Y31" s="15"/>
      <c r="Z31" s="15"/>
      <c r="AA31" s="15"/>
      <c r="AB31" s="15"/>
      <c r="AC31" s="15">
        <v>60000</v>
      </c>
      <c r="AD31" s="15"/>
      <c r="AE31" s="15"/>
      <c r="AF31" s="15"/>
      <c r="AG31" s="15"/>
      <c r="AH31" s="15"/>
      <c r="AI31" s="15"/>
      <c r="AJ31" s="15"/>
      <c r="AK31" s="15"/>
      <c r="AL31" s="15"/>
      <c r="AM31" s="27">
        <v>20000</v>
      </c>
      <c r="AN31" s="15"/>
      <c r="AO31" s="15"/>
      <c r="AP31" s="15"/>
      <c r="AQ31" s="15"/>
      <c r="AR31" s="27">
        <v>20000</v>
      </c>
      <c r="AS31" s="15"/>
      <c r="AT31" s="15"/>
      <c r="AU31" s="15"/>
      <c r="AV31" s="15"/>
      <c r="AW31" s="15"/>
      <c r="AX31" s="15"/>
      <c r="AY31" s="15"/>
      <c r="AZ31" s="15"/>
      <c r="BA31" s="15"/>
      <c r="BB31" s="15">
        <v>60000</v>
      </c>
    </row>
    <row r="32" spans="1:56" ht="17.100000000000001" customHeight="1" x14ac:dyDescent="0.25">
      <c r="A32" s="20" t="s">
        <v>52</v>
      </c>
      <c r="B32" s="5"/>
      <c r="C32" s="25" t="s">
        <v>50</v>
      </c>
      <c r="D32" s="25" t="s">
        <v>50</v>
      </c>
      <c r="E32" s="13" t="s">
        <v>22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 t="s">
        <v>19</v>
      </c>
      <c r="U32" s="13" t="s">
        <v>19</v>
      </c>
      <c r="V32" s="14" t="s">
        <v>23</v>
      </c>
      <c r="W32" s="12" t="s">
        <v>52</v>
      </c>
      <c r="X32" s="27">
        <v>26154.639999999999</v>
      </c>
      <c r="Y32" s="15"/>
      <c r="Z32" s="15"/>
      <c r="AA32" s="15"/>
      <c r="AB32" s="15"/>
      <c r="AC32" s="15">
        <v>26610</v>
      </c>
      <c r="AD32" s="15"/>
      <c r="AE32" s="15"/>
      <c r="AF32" s="15"/>
      <c r="AG32" s="15"/>
      <c r="AH32" s="15"/>
      <c r="AI32" s="15"/>
      <c r="AJ32" s="15"/>
      <c r="AK32" s="15"/>
      <c r="AL32" s="15"/>
      <c r="AM32" s="27">
        <v>28486</v>
      </c>
      <c r="AN32" s="15"/>
      <c r="AO32" s="15"/>
      <c r="AP32" s="15"/>
      <c r="AQ32" s="15"/>
      <c r="AR32" s="27"/>
      <c r="AS32" s="15"/>
      <c r="AT32" s="15"/>
      <c r="AU32" s="15"/>
      <c r="AV32" s="15"/>
      <c r="AW32" s="15"/>
      <c r="AX32" s="15"/>
      <c r="AY32" s="15"/>
      <c r="AZ32" s="15"/>
      <c r="BA32" s="15"/>
      <c r="BB32" s="15">
        <v>26830</v>
      </c>
    </row>
    <row r="33" spans="1:54" ht="17.100000000000001" customHeight="1" x14ac:dyDescent="0.25">
      <c r="A33" s="19" t="s">
        <v>53</v>
      </c>
      <c r="B33" s="5"/>
      <c r="C33" s="24" t="s">
        <v>54</v>
      </c>
      <c r="D33" s="24" t="s">
        <v>21</v>
      </c>
      <c r="E33" s="7" t="s">
        <v>22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 t="s">
        <v>19</v>
      </c>
      <c r="U33" s="7" t="s">
        <v>19</v>
      </c>
      <c r="V33" s="9" t="s">
        <v>23</v>
      </c>
      <c r="W33" s="11" t="s">
        <v>53</v>
      </c>
      <c r="X33" s="26">
        <f>SUM(X34)</f>
        <v>18131426.969999999</v>
      </c>
      <c r="Y33" s="26">
        <f t="shared" ref="Y33:AR33" si="10">SUM(Y34)</f>
        <v>0</v>
      </c>
      <c r="Z33" s="26">
        <f t="shared" si="10"/>
        <v>819900</v>
      </c>
      <c r="AA33" s="26">
        <f t="shared" si="10"/>
        <v>0</v>
      </c>
      <c r="AB33" s="26">
        <f t="shared" si="10"/>
        <v>819900</v>
      </c>
      <c r="AC33" s="26">
        <f t="shared" si="10"/>
        <v>13430643.199999999</v>
      </c>
      <c r="AD33" s="26">
        <f t="shared" si="10"/>
        <v>1664552.62</v>
      </c>
      <c r="AE33" s="26">
        <f t="shared" si="10"/>
        <v>1639747.38</v>
      </c>
      <c r="AF33" s="26">
        <f t="shared" si="10"/>
        <v>0</v>
      </c>
      <c r="AG33" s="26">
        <f t="shared" si="10"/>
        <v>1123812</v>
      </c>
      <c r="AH33" s="26">
        <f t="shared" si="10"/>
        <v>0</v>
      </c>
      <c r="AI33" s="26">
        <f t="shared" si="10"/>
        <v>0</v>
      </c>
      <c r="AJ33" s="26">
        <f t="shared" si="10"/>
        <v>0</v>
      </c>
      <c r="AK33" s="26">
        <f t="shared" si="10"/>
        <v>0</v>
      </c>
      <c r="AL33" s="26">
        <f t="shared" si="10"/>
        <v>0</v>
      </c>
      <c r="AM33" s="26">
        <f t="shared" si="10"/>
        <v>7847689</v>
      </c>
      <c r="AN33" s="26">
        <f t="shared" si="10"/>
        <v>1664552.62</v>
      </c>
      <c r="AO33" s="26">
        <f t="shared" si="10"/>
        <v>1639747.38</v>
      </c>
      <c r="AP33" s="26">
        <f t="shared" si="10"/>
        <v>0</v>
      </c>
      <c r="AQ33" s="26">
        <f t="shared" si="10"/>
        <v>1123812</v>
      </c>
      <c r="AR33" s="26">
        <f t="shared" si="10"/>
        <v>7157188.0800000001</v>
      </c>
      <c r="AS33" s="10"/>
      <c r="AT33" s="10">
        <v>819900</v>
      </c>
      <c r="AU33" s="10"/>
      <c r="AV33" s="10">
        <v>819900</v>
      </c>
      <c r="AW33" s="10"/>
      <c r="AX33" s="10"/>
      <c r="AY33" s="10"/>
      <c r="AZ33" s="10"/>
      <c r="BA33" s="10"/>
      <c r="BB33" s="10">
        <v>10949490.6</v>
      </c>
    </row>
    <row r="34" spans="1:54" ht="17.100000000000001" customHeight="1" x14ac:dyDescent="0.25">
      <c r="A34" s="20" t="s">
        <v>55</v>
      </c>
      <c r="B34" s="5"/>
      <c r="C34" s="25" t="s">
        <v>54</v>
      </c>
      <c r="D34" s="25" t="s">
        <v>20</v>
      </c>
      <c r="E34" s="13" t="s">
        <v>22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19</v>
      </c>
      <c r="U34" s="13" t="s">
        <v>19</v>
      </c>
      <c r="V34" s="14" t="s">
        <v>23</v>
      </c>
      <c r="W34" s="12" t="s">
        <v>55</v>
      </c>
      <c r="X34" s="27">
        <v>18131426.969999999</v>
      </c>
      <c r="Y34" s="15"/>
      <c r="Z34" s="15">
        <v>819900</v>
      </c>
      <c r="AA34" s="15"/>
      <c r="AB34" s="15">
        <v>819900</v>
      </c>
      <c r="AC34" s="15">
        <v>13430643.199999999</v>
      </c>
      <c r="AD34" s="15">
        <v>1664552.62</v>
      </c>
      <c r="AE34" s="15">
        <v>1639747.38</v>
      </c>
      <c r="AF34" s="15"/>
      <c r="AG34" s="15">
        <v>1123812</v>
      </c>
      <c r="AH34" s="15"/>
      <c r="AI34" s="15"/>
      <c r="AJ34" s="15"/>
      <c r="AK34" s="15"/>
      <c r="AL34" s="15"/>
      <c r="AM34" s="27">
        <v>7847689</v>
      </c>
      <c r="AN34" s="15">
        <v>1664552.62</v>
      </c>
      <c r="AO34" s="15">
        <v>1639747.38</v>
      </c>
      <c r="AP34" s="15"/>
      <c r="AQ34" s="15">
        <v>1123812</v>
      </c>
      <c r="AR34" s="27">
        <v>7157188.0800000001</v>
      </c>
      <c r="AS34" s="15"/>
      <c r="AT34" s="15">
        <v>819900</v>
      </c>
      <c r="AU34" s="15"/>
      <c r="AV34" s="15">
        <v>819900</v>
      </c>
      <c r="AW34" s="15"/>
      <c r="AX34" s="15"/>
      <c r="AY34" s="15"/>
      <c r="AZ34" s="15"/>
      <c r="BA34" s="15"/>
      <c r="BB34" s="15">
        <v>10949490.6</v>
      </c>
    </row>
    <row r="35" spans="1:54" ht="17.100000000000001" customHeight="1" x14ac:dyDescent="0.25">
      <c r="A35" s="19" t="s">
        <v>56</v>
      </c>
      <c r="B35" s="5"/>
      <c r="C35" s="24" t="s">
        <v>36</v>
      </c>
      <c r="D35" s="24" t="s">
        <v>21</v>
      </c>
      <c r="E35" s="7" t="s">
        <v>22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 t="s">
        <v>19</v>
      </c>
      <c r="U35" s="7" t="s">
        <v>19</v>
      </c>
      <c r="V35" s="9" t="s">
        <v>23</v>
      </c>
      <c r="W35" s="11" t="s">
        <v>56</v>
      </c>
      <c r="X35" s="26">
        <v>439142</v>
      </c>
      <c r="Y35" s="10">
        <f t="shared" ref="Y35:AQ35" si="11">SUM(Y36)</f>
        <v>0</v>
      </c>
      <c r="Z35" s="10">
        <f t="shared" si="11"/>
        <v>0</v>
      </c>
      <c r="AA35" s="10">
        <f t="shared" si="11"/>
        <v>0</v>
      </c>
      <c r="AB35" s="10">
        <f t="shared" si="11"/>
        <v>0</v>
      </c>
      <c r="AC35" s="10">
        <f t="shared" si="11"/>
        <v>471348</v>
      </c>
      <c r="AD35" s="10">
        <f t="shared" si="11"/>
        <v>0</v>
      </c>
      <c r="AE35" s="10">
        <f t="shared" si="11"/>
        <v>0</v>
      </c>
      <c r="AF35" s="10">
        <f t="shared" si="11"/>
        <v>0</v>
      </c>
      <c r="AG35" s="10">
        <f t="shared" si="11"/>
        <v>0</v>
      </c>
      <c r="AH35" s="10">
        <f t="shared" si="11"/>
        <v>0</v>
      </c>
      <c r="AI35" s="10">
        <f t="shared" si="11"/>
        <v>0</v>
      </c>
      <c r="AJ35" s="10">
        <f t="shared" si="11"/>
        <v>0</v>
      </c>
      <c r="AK35" s="10">
        <f t="shared" si="11"/>
        <v>0</v>
      </c>
      <c r="AL35" s="10">
        <f t="shared" si="11"/>
        <v>0</v>
      </c>
      <c r="AM35" s="26">
        <v>459343</v>
      </c>
      <c r="AN35" s="10">
        <f t="shared" si="11"/>
        <v>0</v>
      </c>
      <c r="AO35" s="10">
        <f t="shared" si="11"/>
        <v>0</v>
      </c>
      <c r="AP35" s="10">
        <f t="shared" si="11"/>
        <v>0</v>
      </c>
      <c r="AQ35" s="10">
        <f t="shared" si="11"/>
        <v>0</v>
      </c>
      <c r="AR35" s="26">
        <v>480473</v>
      </c>
      <c r="AS35" s="10"/>
      <c r="AT35" s="10"/>
      <c r="AU35" s="10"/>
      <c r="AV35" s="10"/>
      <c r="AW35" s="10"/>
      <c r="AX35" s="10"/>
      <c r="AY35" s="10"/>
      <c r="AZ35" s="10"/>
      <c r="BA35" s="10"/>
      <c r="BB35" s="10">
        <v>513468</v>
      </c>
    </row>
    <row r="36" spans="1:54" ht="17.100000000000001" customHeight="1" x14ac:dyDescent="0.25">
      <c r="A36" s="20" t="s">
        <v>57</v>
      </c>
      <c r="B36" s="5"/>
      <c r="C36" s="25" t="s">
        <v>36</v>
      </c>
      <c r="D36" s="25" t="s">
        <v>20</v>
      </c>
      <c r="E36" s="13" t="s">
        <v>22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 t="s">
        <v>19</v>
      </c>
      <c r="U36" s="13" t="s">
        <v>19</v>
      </c>
      <c r="V36" s="14" t="s">
        <v>23</v>
      </c>
      <c r="W36" s="12" t="s">
        <v>57</v>
      </c>
      <c r="X36" s="27">
        <v>439142</v>
      </c>
      <c r="Y36" s="15"/>
      <c r="Z36" s="15"/>
      <c r="AA36" s="15"/>
      <c r="AB36" s="15"/>
      <c r="AC36" s="15">
        <v>471348</v>
      </c>
      <c r="AD36" s="15"/>
      <c r="AE36" s="15"/>
      <c r="AF36" s="15"/>
      <c r="AG36" s="15"/>
      <c r="AH36" s="15"/>
      <c r="AI36" s="15"/>
      <c r="AJ36" s="15"/>
      <c r="AK36" s="15"/>
      <c r="AL36" s="15"/>
      <c r="AM36" s="27">
        <v>459343</v>
      </c>
      <c r="AN36" s="15"/>
      <c r="AO36" s="15"/>
      <c r="AP36" s="15"/>
      <c r="AQ36" s="15"/>
      <c r="AR36" s="27">
        <v>480473</v>
      </c>
      <c r="AS36" s="15"/>
      <c r="AT36" s="15"/>
      <c r="AU36" s="15"/>
      <c r="AV36" s="15"/>
      <c r="AW36" s="15"/>
      <c r="AX36" s="15"/>
      <c r="AY36" s="15"/>
      <c r="AZ36" s="15"/>
      <c r="BA36" s="15"/>
      <c r="BB36" s="15">
        <v>513468</v>
      </c>
    </row>
    <row r="37" spans="1:54" ht="17.100000000000001" customHeight="1" x14ac:dyDescent="0.25">
      <c r="A37" s="19" t="s">
        <v>58</v>
      </c>
      <c r="B37" s="5"/>
      <c r="C37" s="24" t="s">
        <v>27</v>
      </c>
      <c r="D37" s="24" t="s">
        <v>21</v>
      </c>
      <c r="E37" s="7" t="s">
        <v>22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 t="s">
        <v>19</v>
      </c>
      <c r="U37" s="7" t="s">
        <v>19</v>
      </c>
      <c r="V37" s="9" t="s">
        <v>23</v>
      </c>
      <c r="W37" s="11" t="s">
        <v>58</v>
      </c>
      <c r="X37" s="26">
        <f>SUM(X38)</f>
        <v>988700.01</v>
      </c>
      <c r="Y37" s="26">
        <f t="shared" ref="Y37:AR37" si="12">SUM(Y38)</f>
        <v>0</v>
      </c>
      <c r="Z37" s="26">
        <f t="shared" si="12"/>
        <v>130000</v>
      </c>
      <c r="AA37" s="26">
        <f t="shared" si="12"/>
        <v>0</v>
      </c>
      <c r="AB37" s="26">
        <f t="shared" si="12"/>
        <v>6842.11</v>
      </c>
      <c r="AC37" s="26">
        <f t="shared" si="12"/>
        <v>511300</v>
      </c>
      <c r="AD37" s="26">
        <f t="shared" si="12"/>
        <v>0</v>
      </c>
      <c r="AE37" s="26">
        <f t="shared" si="12"/>
        <v>0</v>
      </c>
      <c r="AF37" s="26">
        <f t="shared" si="12"/>
        <v>0</v>
      </c>
      <c r="AG37" s="26">
        <f t="shared" si="12"/>
        <v>0</v>
      </c>
      <c r="AH37" s="26">
        <f t="shared" si="12"/>
        <v>0</v>
      </c>
      <c r="AI37" s="26">
        <f t="shared" si="12"/>
        <v>0</v>
      </c>
      <c r="AJ37" s="26">
        <f t="shared" si="12"/>
        <v>0</v>
      </c>
      <c r="AK37" s="26">
        <f t="shared" si="12"/>
        <v>0</v>
      </c>
      <c r="AL37" s="26">
        <f t="shared" si="12"/>
        <v>0</v>
      </c>
      <c r="AM37" s="26">
        <f t="shared" si="12"/>
        <v>88400</v>
      </c>
      <c r="AN37" s="26">
        <f t="shared" si="12"/>
        <v>0</v>
      </c>
      <c r="AO37" s="26">
        <f t="shared" si="12"/>
        <v>0</v>
      </c>
      <c r="AP37" s="26">
        <f t="shared" si="12"/>
        <v>0</v>
      </c>
      <c r="AQ37" s="26">
        <f t="shared" si="12"/>
        <v>0</v>
      </c>
      <c r="AR37" s="26">
        <f t="shared" si="12"/>
        <v>258600</v>
      </c>
      <c r="AS37" s="10"/>
      <c r="AT37" s="10"/>
      <c r="AU37" s="10"/>
      <c r="AV37" s="10"/>
      <c r="AW37" s="10"/>
      <c r="AX37" s="10"/>
      <c r="AY37" s="10"/>
      <c r="AZ37" s="10"/>
      <c r="BA37" s="10"/>
      <c r="BB37" s="10">
        <v>511300</v>
      </c>
    </row>
    <row r="38" spans="1:54" ht="17.100000000000001" customHeight="1" x14ac:dyDescent="0.25">
      <c r="A38" s="20" t="s">
        <v>59</v>
      </c>
      <c r="B38" s="5"/>
      <c r="C38" s="25" t="s">
        <v>27</v>
      </c>
      <c r="D38" s="25" t="s">
        <v>20</v>
      </c>
      <c r="E38" s="13" t="s">
        <v>22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 t="s">
        <v>19</v>
      </c>
      <c r="U38" s="13" t="s">
        <v>19</v>
      </c>
      <c r="V38" s="14" t="s">
        <v>23</v>
      </c>
      <c r="W38" s="12" t="s">
        <v>59</v>
      </c>
      <c r="X38" s="27">
        <v>988700.01</v>
      </c>
      <c r="Y38" s="15"/>
      <c r="Z38" s="15">
        <v>130000</v>
      </c>
      <c r="AA38" s="15"/>
      <c r="AB38" s="15">
        <v>6842.11</v>
      </c>
      <c r="AC38" s="15">
        <v>511300</v>
      </c>
      <c r="AD38" s="15"/>
      <c r="AE38" s="15"/>
      <c r="AF38" s="15"/>
      <c r="AG38" s="15"/>
      <c r="AH38" s="15"/>
      <c r="AI38" s="15"/>
      <c r="AJ38" s="15"/>
      <c r="AK38" s="15"/>
      <c r="AL38" s="15"/>
      <c r="AM38" s="27">
        <v>88400</v>
      </c>
      <c r="AN38" s="15"/>
      <c r="AO38" s="15"/>
      <c r="AP38" s="15"/>
      <c r="AQ38" s="15"/>
      <c r="AR38" s="27">
        <v>258600</v>
      </c>
      <c r="AS38" s="15"/>
      <c r="AT38" s="15"/>
      <c r="AU38" s="15"/>
      <c r="AV38" s="15"/>
      <c r="AW38" s="15"/>
      <c r="AX38" s="15"/>
      <c r="AY38" s="15"/>
      <c r="AZ38" s="15"/>
      <c r="BA38" s="15"/>
      <c r="BB38" s="15">
        <v>511300</v>
      </c>
    </row>
    <row r="39" spans="1:54" ht="15" x14ac:dyDescent="0.25"/>
  </sheetData>
  <mergeCells count="39">
    <mergeCell ref="AA9:AA10"/>
    <mergeCell ref="Z9:Z10"/>
    <mergeCell ref="Y9:Y10"/>
    <mergeCell ref="X9:X10"/>
    <mergeCell ref="V9:V10"/>
    <mergeCell ref="AW9:AW10"/>
    <mergeCell ref="AC9:AC10"/>
    <mergeCell ref="AF9:AF10"/>
    <mergeCell ref="AG9:AG10"/>
    <mergeCell ref="AH9:AH10"/>
    <mergeCell ref="AE9:AE10"/>
    <mergeCell ref="AD9:AD10"/>
    <mergeCell ref="AI9:AI10"/>
    <mergeCell ref="AJ9:AJ10"/>
    <mergeCell ref="AV9:AV10"/>
    <mergeCell ref="AQ9:AQ10"/>
    <mergeCell ref="AR9:AR10"/>
    <mergeCell ref="AM9:AM10"/>
    <mergeCell ref="A9:A10"/>
    <mergeCell ref="W9:W10"/>
    <mergeCell ref="E9:S10"/>
    <mergeCell ref="T9:T10"/>
    <mergeCell ref="U9:U10"/>
    <mergeCell ref="AM2:AR2"/>
    <mergeCell ref="A7:AR7"/>
    <mergeCell ref="A6:AR6"/>
    <mergeCell ref="AK9:AK10"/>
    <mergeCell ref="AL9:AL10"/>
    <mergeCell ref="AP9:AP10"/>
    <mergeCell ref="A5:AW5"/>
    <mergeCell ref="D9:D10"/>
    <mergeCell ref="C9:C10"/>
    <mergeCell ref="AU9:AU10"/>
    <mergeCell ref="AT9:AT10"/>
    <mergeCell ref="AO9:AO10"/>
    <mergeCell ref="AB9:AB10"/>
    <mergeCell ref="AS9:AS10"/>
    <mergeCell ref="AN9:AN10"/>
    <mergeCell ref="B9:B10"/>
  </mergeCells>
  <pageMargins left="0.98425196850393704" right="0.39370078740157483" top="0.59055118110236215" bottom="0.59055118110236215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Пользователь Windows</cp:lastModifiedBy>
  <cp:lastPrinted>2024-12-06T08:18:45Z</cp:lastPrinted>
  <dcterms:created xsi:type="dcterms:W3CDTF">2021-11-14T20:15:53Z</dcterms:created>
  <dcterms:modified xsi:type="dcterms:W3CDTF">2024-12-06T08:18:53Z</dcterms:modified>
</cp:coreProperties>
</file>