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2" sheetId="1" r:id="rId1"/>
  </sheets>
  <definedNames/>
  <calcPr fullCalcOnLoad="1" refMode="R1C1"/>
</workbook>
</file>

<file path=xl/sharedStrings.xml><?xml version="1.0" encoding="utf-8"?>
<sst xmlns="http://schemas.openxmlformats.org/spreadsheetml/2006/main" count="413" uniqueCount="170">
  <si>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</si>
  <si>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</si>
  <si>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</si>
  <si>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</si>
  <si>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</si>
  <si>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</si>
  <si>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</si>
  <si>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</si>
  <si>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</si>
  <si>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</si>
  <si>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</si>
  <si>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</si>
  <si>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</si>
  <si>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</si>
  <si>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</si>
  <si>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</si>
  <si>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</si>
  <si>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</si>
  <si>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</si>
  <si>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</si>
  <si>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</si>
  <si>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</si>
  <si>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</si>
  <si>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</si>
  <si>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</si>
  <si>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</si>
  <si>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</si>
  <si>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</si>
  <si>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</si>
  <si>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</si>
  <si>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</si>
  <si>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</si>
  <si>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</si>
  <si>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</si>
  <si>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</si>
  <si>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</si>
  <si>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</si>
  <si>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</si>
  <si>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</si>
  <si>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</si>
  <si>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</si>
  <si>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</si>
  <si>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</si>
  <si>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</si>
  <si>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</si>
  <si>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</si>
  <si>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</si>
  <si>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</si>
  <si>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</si>
  <si>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</si>
  <si>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</si>
  <si>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</si>
  <si>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</si>
  <si>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0412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</si>
  <si>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</si>
  <si>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</si>
  <si>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</si>
  <si>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</si>
  <si>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</si>
  <si>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</si>
  <si>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</si>
  <si>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</si>
  <si>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</si>
  <si>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</si>
  <si>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</si>
  <si>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</si>
  <si>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</si>
  <si>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99 9 5118</t>
  </si>
  <si>
    <t>99 9 0173</t>
  </si>
  <si>
    <t>сумма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</si>
  <si>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</si>
  <si>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</si>
  <si>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</si>
  <si>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</si>
  <si>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</si>
  <si>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</si>
  <si>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</si>
  <si>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</si>
  <si>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</si>
  <si>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Пособия ,компенсации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</si>
  <si>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</si>
  <si>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2014-2016 годов"</t>
  </si>
  <si>
    <t>Подпрограмма "Сохранение и развитие  культуры, физической культуры и спорта в Скребловском сельском поселении  на 2014-2016 годы 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</si>
  <si>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</si>
  <si>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программы"Устойчивое развитие территории Скребловского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</si>
  <si>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</si>
  <si>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</si>
  <si>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</si>
  <si>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</si>
  <si>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</si>
  <si>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</si>
  <si>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</si>
  <si>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</si>
  <si>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</si>
  <si>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</si>
  <si>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</si>
  <si>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"Развитие автомобильных дорог в Скребловском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</si>
  <si>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</si>
  <si>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</si>
  <si>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Подпрограмма "Безопасность Скребловского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</si>
  <si>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</si>
  <si>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</si>
  <si>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</si>
  <si>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2014-2016 годов".</t>
  </si>
  <si>
    <t>Обеспечение мобилизационной и вневойсковой подготовки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</si>
  <si>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Лужского муниципального района Ленинградской области</t>
  </si>
  <si>
    <t>22 0 0000</t>
  </si>
  <si>
    <t>22 1 0000</t>
  </si>
  <si>
    <t>22 1 0020</t>
  </si>
  <si>
    <t>22 1 0021</t>
  </si>
  <si>
    <t>22 1 0172</t>
  </si>
  <si>
    <t>22 2 0000</t>
  </si>
  <si>
    <t>22 2 0155</t>
  </si>
  <si>
    <t>22 2 0158</t>
  </si>
  <si>
    <t>22 2 0513</t>
  </si>
  <si>
    <t>22 2 0156</t>
  </si>
  <si>
    <t>22 2 0160</t>
  </si>
  <si>
    <t>22 2 0161</t>
  </si>
  <si>
    <t>22 2 0162</t>
  </si>
  <si>
    <t>22 3 0000</t>
  </si>
  <si>
    <t>22 3 0115</t>
  </si>
  <si>
    <t>22 3 0165</t>
  </si>
  <si>
    <t>22 3 0514</t>
  </si>
  <si>
    <t>22 4 0000</t>
  </si>
  <si>
    <t>22 4 0117</t>
  </si>
  <si>
    <t>22 4 0118</t>
  </si>
  <si>
    <t>22 4 0120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</si>
  <si>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</si>
  <si>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</si>
  <si>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</si>
  <si>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</si>
  <si>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</si>
  <si>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</si>
  <si>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</si>
  <si>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</si>
  <si>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</si>
  <si>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</si>
  <si>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</si>
  <si>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</si>
  <si>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</si>
  <si>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</si>
  <si>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22 2 7078</t>
  </si>
  <si>
    <t>Строительство инженерной и транспортной инфрастуктуры на земельных участках, предоставленных членам многодетных семей, молодым специалистам, членам молодых семей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2014-2016 годов"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</si>
  <si>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</si>
  <si>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</si>
  <si>
    <t>22 3 7088</t>
  </si>
  <si>
    <t>22 2 7088</t>
  </si>
  <si>
    <t>Реализация проектов местных инициатив граждан , получивших грантовую поддержку в рамках подпрограммы " Развитие автомобильных дорог в Скребловском сельском поселении Лужского муниципального района"</t>
  </si>
  <si>
    <t>Реализация проектов местных инициатив граждан , получивших грантовую поддержку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</si>
  <si>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22 1 7202</t>
  </si>
  <si>
    <t>Капитальный ремонт  и ремонт автомобильных дорог общего пользования местного значения в рамках подпрограммы ""Развитие автомобильных дорог в Скребловском сельском поселении Лужского муниципального района"</t>
  </si>
  <si>
    <t>Выполнение других обязательств муниципального образования, связанных с общегосударственным управлением в рамках непрограммных расходов органов местного самоуправления</t>
  </si>
  <si>
    <t>0501</t>
  </si>
  <si>
    <t>22 2 0025</t>
  </si>
  <si>
    <t>Софинансирование работ по капитальному и текущему ремонту элементов МКД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</si>
  <si>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22 3 7014</t>
  </si>
  <si>
    <t>99 9 0028</t>
  </si>
  <si>
    <t>22 1 7036</t>
  </si>
  <si>
    <t>Обеспечение выплат  стимулирующего характера работникам муниципальных учреждений в рамкахподпрограммы ""Сохранение и развитие  культуры, физической культуры и спорта в Скребловском сельском поселении  на 2014-2016 годы " муниципальной программы "Устойчивое развитие территории Скребловского сельского поселения на период 2014-2016 годов".</t>
  </si>
  <si>
    <t>22 1 7067</t>
  </si>
  <si>
    <t>Капитальный ремонт объектов  в рамках подпрограммы " Сохранение и развитие культуры , физической культуры и спорта в Скребловском сельском поселении на 2014-201г годы"</t>
  </si>
  <si>
    <t>22 1 0041</t>
  </si>
  <si>
    <t>1105</t>
  </si>
  <si>
    <t>Другие вопросы в области физической культуры и спорта</t>
  </si>
  <si>
    <t xml:space="preserve">  Приложение № 2
 к решению Совета депутатов    Скребловского сельского поселения                           
"О бюджете Скребловского сельского поселения Лужского муниципального района  Ленинградской области на 2014 год" от 19.12.13г. № 207  ( с изменениями  от 11.09.2014г.№  246 ) 
</t>
  </si>
  <si>
    <t>Жилищное хозяйство</t>
  </si>
  <si>
    <t>На поддержку  муниципальных образований Ленинградской области по развитию общественной инфрастуктуры муниципального значения в Ленинградской области в рамках подпрограммы " Сохранение и развитие культуры , физической культуры и спорта в Скребловском сельском поселении на 2014-2016 годы"</t>
  </si>
  <si>
    <t>Строительство спортивных площадок в поселениях в рамках подпрограммы " Сохранение и развитие культуры , физической культуры и спорта в Скребловском сельском поселении на 2014-201г годы"</t>
  </si>
  <si>
    <t>22 1 0073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</si>
  <si>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2014-2016 годов".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</si>
</sst>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5" fontId="0" fillId="34" borderId="19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33" borderId="19" xfId="0" applyFont="1" applyFill="1" applyBorder="1" applyAlignment="1">
      <alignment/>
    </xf>
    <xf numFmtId="165" fontId="0" fillId="34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4" fillId="0" borderId="23" xfId="52" applyNumberFormat="1" applyFont="1" applyBorder="1" applyAlignment="1">
      <alignment horizontal="center" wrapText="1"/>
      <protection/>
    </xf>
    <xf numFmtId="0" fontId="4" fillId="0" borderId="21" xfId="52" applyNumberFormat="1" applyFont="1" applyBorder="1" applyAlignment="1">
      <alignment horizontal="center" wrapText="1"/>
      <protection/>
    </xf>
    <xf numFmtId="0" fontId="10" fillId="35" borderId="24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25" xfId="52" applyNumberFormat="1" applyFont="1" applyBorder="1" applyAlignment="1">
      <alignment horizontal="center" wrapText="1"/>
      <protection/>
    </xf>
    <xf numFmtId="0" fontId="5" fillId="0" borderId="21" xfId="52" applyNumberFormat="1" applyFont="1" applyBorder="1" applyAlignment="1">
      <alignment horizontal="center" wrapText="1"/>
      <protection/>
    </xf>
    <xf numFmtId="0" fontId="5" fillId="35" borderId="26" xfId="52" applyNumberFormat="1" applyFont="1" applyFill="1" applyBorder="1" applyAlignment="1">
      <alignment horizontal="center" vertical="top" wrapText="1"/>
      <protection/>
    </xf>
    <xf numFmtId="0" fontId="0" fillId="0" borderId="21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wrapText="1"/>
    </xf>
    <xf numFmtId="49" fontId="5" fillId="33" borderId="22" xfId="52" applyNumberFormat="1" applyFont="1" applyFill="1" applyBorder="1" applyAlignment="1">
      <alignment horizontal="justify" vertical="center" wrapText="1"/>
      <protection/>
    </xf>
    <xf numFmtId="49" fontId="5" fillId="33" borderId="32" xfId="52" applyNumberFormat="1" applyFont="1" applyFill="1" applyBorder="1" applyAlignment="1">
      <alignment horizontal="justify" vertical="center" wrapText="1"/>
      <protection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2" fontId="11" fillId="0" borderId="21" xfId="0" applyNumberFormat="1" applyFont="1" applyBorder="1" applyAlignment="1">
      <alignment horizontal="left" vertical="center" wrapText="1"/>
    </xf>
    <xf numFmtId="49" fontId="8" fillId="33" borderId="33" xfId="52" applyNumberFormat="1" applyFont="1" applyFill="1" applyBorder="1" applyAlignment="1">
      <alignment horizontal="justify" vertical="center" wrapText="1"/>
      <protection/>
    </xf>
    <xf numFmtId="49" fontId="8" fillId="33" borderId="24" xfId="52" applyNumberFormat="1" applyFont="1" applyFill="1" applyBorder="1" applyAlignment="1">
      <alignment horizontal="justify" vertical="center" wrapText="1"/>
      <protection/>
    </xf>
    <xf numFmtId="49" fontId="5" fillId="0" borderId="21" xfId="52" applyNumberFormat="1" applyFont="1" applyBorder="1" applyAlignment="1">
      <alignment horizontal="justify" vertical="center" wrapText="1"/>
      <protection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49" fontId="11" fillId="0" borderId="21" xfId="0" applyNumberFormat="1" applyFont="1" applyBorder="1" applyAlignment="1">
      <alignment horizontal="left" vertical="center" wrapText="1"/>
    </xf>
    <xf numFmtId="2" fontId="4" fillId="0" borderId="21" xfId="52" applyNumberFormat="1" applyFont="1" applyBorder="1" applyAlignment="1">
      <alignment horizontal="justify" vertical="center" wrapText="1"/>
      <protection/>
    </xf>
    <xf numFmtId="0" fontId="3" fillId="0" borderId="2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49" fontId="5" fillId="0" borderId="22" xfId="52" applyNumberFormat="1" applyFont="1" applyBorder="1" applyAlignment="1">
      <alignment horizontal="justify" vertical="center" wrapText="1"/>
      <protection/>
    </xf>
    <xf numFmtId="49" fontId="5" fillId="0" borderId="32" xfId="52" applyNumberFormat="1" applyFont="1" applyBorder="1" applyAlignment="1">
      <alignment horizontal="justify" vertical="center" wrapText="1"/>
      <protection/>
    </xf>
    <xf numFmtId="0" fontId="0" fillId="0" borderId="2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64" fontId="4" fillId="0" borderId="21" xfId="52" applyNumberFormat="1" applyFont="1" applyFill="1" applyBorder="1" applyAlignment="1">
      <alignment horizontal="justify" vertical="center" wrapText="1"/>
      <protection/>
    </xf>
    <xf numFmtId="49" fontId="5" fillId="0" borderId="25" xfId="52" applyNumberFormat="1" applyFont="1" applyBorder="1" applyAlignment="1">
      <alignment horizontal="justify" vertical="center" wrapText="1"/>
      <protection/>
    </xf>
    <xf numFmtId="49" fontId="5" fillId="35" borderId="33" xfId="52" applyNumberFormat="1" applyFont="1" applyFill="1" applyBorder="1" applyAlignment="1">
      <alignment vertical="center" wrapText="1"/>
      <protection/>
    </xf>
    <xf numFmtId="49" fontId="5" fillId="35" borderId="24" xfId="52" applyNumberFormat="1" applyFont="1" applyFill="1" applyBorder="1" applyAlignment="1">
      <alignment vertical="center" wrapText="1"/>
      <protection/>
    </xf>
    <xf numFmtId="164" fontId="4" fillId="0" borderId="21" xfId="52" applyNumberFormat="1" applyFont="1" applyBorder="1" applyAlignment="1">
      <alignment horizontal="justify" vertical="center" wrapText="1"/>
      <protection/>
    </xf>
    <xf numFmtId="0" fontId="2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9" fontId="3" fillId="0" borderId="22" xfId="52" applyNumberFormat="1" applyFont="1" applyBorder="1" applyAlignment="1">
      <alignment horizontal="justify" vertical="center" wrapText="1"/>
      <protection/>
    </xf>
    <xf numFmtId="49" fontId="3" fillId="0" borderId="32" xfId="52" applyNumberFormat="1" applyFont="1" applyBorder="1" applyAlignment="1">
      <alignment horizontal="justify" vertical="center" wrapText="1"/>
      <protection/>
    </xf>
    <xf numFmtId="0" fontId="3" fillId="0" borderId="43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5"/>
  <sheetViews>
    <sheetView tabSelected="1" zoomScalePageLayoutView="0" workbookViewId="0" topLeftCell="A46">
      <selection activeCell="B30" sqref="B30:M51"/>
    </sheetView>
  </sheetViews>
  <sheetFormatPr defaultColWidth="9.140625" defaultRowHeight="12.75"/>
  <cols>
    <col min="1" max="1" width="6.140625" style="0" customWidth="1"/>
    <col min="2" max="7" width="9.140625" style="1" customWidth="1"/>
    <col min="8" max="8" width="10.00390625" style="1" customWidth="1"/>
    <col min="9" max="9" width="11.140625" style="1" customWidth="1"/>
    <col min="10" max="11" width="7.140625" style="1" customWidth="1"/>
    <col min="12" max="12" width="9.8515625" style="1" hidden="1" customWidth="1"/>
    <col min="13" max="13" width="10.140625" style="1" customWidth="1"/>
    <col min="14" max="252" width="9.140625" style="1" customWidth="1"/>
  </cols>
  <sheetData>
    <row r="1" spans="6:13" ht="42" customHeight="1">
      <c r="F1" s="117" t="s">
        <v>164</v>
      </c>
      <c r="G1" s="117"/>
      <c r="H1" s="117"/>
      <c r="I1" s="117"/>
      <c r="J1" s="117"/>
      <c r="K1" s="117"/>
      <c r="L1" s="117"/>
      <c r="M1" s="117"/>
    </row>
    <row r="2" spans="2:12" ht="15.75" customHeight="1">
      <c r="B2" s="99" t="s">
        <v>24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3" ht="60" customHeight="1">
      <c r="B3" s="124" t="s">
        <v>105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2" ht="18.75" customHeight="1" thickBot="1">
      <c r="B4" s="99" t="s">
        <v>25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3" ht="22.5" customHeight="1">
      <c r="B5" s="100" t="s">
        <v>18</v>
      </c>
      <c r="C5" s="101"/>
      <c r="D5" s="101"/>
      <c r="E5" s="101"/>
      <c r="F5" s="101"/>
      <c r="G5" s="101"/>
      <c r="H5" s="101"/>
      <c r="I5" s="57" t="s">
        <v>19</v>
      </c>
      <c r="J5" s="13" t="s">
        <v>20</v>
      </c>
      <c r="K5" s="13" t="s">
        <v>21</v>
      </c>
      <c r="L5" s="14" t="s">
        <v>22</v>
      </c>
      <c r="M5" s="15" t="s">
        <v>69</v>
      </c>
    </row>
    <row r="6" spans="2:13" ht="13.5" thickBot="1">
      <c r="B6" s="104">
        <v>1</v>
      </c>
      <c r="C6" s="105"/>
      <c r="D6" s="105"/>
      <c r="E6" s="105"/>
      <c r="F6" s="105"/>
      <c r="G6" s="105"/>
      <c r="H6" s="105"/>
      <c r="I6" s="58">
        <v>2</v>
      </c>
      <c r="J6" s="19">
        <v>3</v>
      </c>
      <c r="K6" s="19">
        <v>4</v>
      </c>
      <c r="L6" s="19">
        <v>5</v>
      </c>
      <c r="M6" s="20"/>
    </row>
    <row r="7" spans="2:13" ht="21" customHeight="1" thickBot="1">
      <c r="B7" s="102" t="s">
        <v>23</v>
      </c>
      <c r="C7" s="103"/>
      <c r="D7" s="103"/>
      <c r="E7" s="103"/>
      <c r="F7" s="103"/>
      <c r="G7" s="103"/>
      <c r="H7" s="103"/>
      <c r="I7" s="59"/>
      <c r="J7" s="16"/>
      <c r="K7" s="16"/>
      <c r="L7" s="17" t="e">
        <f>L8+L109+L128</f>
        <v>#REF!</v>
      </c>
      <c r="M7" s="18">
        <f>M8+M109+M128</f>
        <v>27308.9</v>
      </c>
    </row>
    <row r="8" spans="2:16" ht="42.75" customHeight="1" thickBot="1">
      <c r="B8" s="109" t="s">
        <v>81</v>
      </c>
      <c r="C8" s="110"/>
      <c r="D8" s="110"/>
      <c r="E8" s="110"/>
      <c r="F8" s="110"/>
      <c r="G8" s="110"/>
      <c r="H8" s="110"/>
      <c r="I8" s="60" t="s">
        <v>106</v>
      </c>
      <c r="J8" s="29"/>
      <c r="K8" s="29"/>
      <c r="L8" s="30" t="e">
        <f>L9+L45+L80+L96</f>
        <v>#REF!</v>
      </c>
      <c r="M8" s="27">
        <f>M9+M45+M80+M96</f>
        <v>19683.2</v>
      </c>
      <c r="P8" s="67"/>
    </row>
    <row r="9" spans="2:13" ht="41.25" customHeight="1">
      <c r="B9" s="111" t="s">
        <v>82</v>
      </c>
      <c r="C9" s="118"/>
      <c r="D9" s="118"/>
      <c r="E9" s="118"/>
      <c r="F9" s="118"/>
      <c r="G9" s="118"/>
      <c r="H9" s="118"/>
      <c r="I9" s="64" t="s">
        <v>107</v>
      </c>
      <c r="J9" s="3"/>
      <c r="K9" s="3"/>
      <c r="L9" s="6" t="e">
        <f>L10+L19+L27+L42+#REF!+#REF!+L24</f>
        <v>#REF!</v>
      </c>
      <c r="M9" s="28">
        <f>M10+M19+M27+M42+M24+M30+M33+M36+M39</f>
        <v>8573.1</v>
      </c>
    </row>
    <row r="10" spans="2:13" ht="77.25" customHeight="1">
      <c r="B10" s="106" t="s">
        <v>84</v>
      </c>
      <c r="C10" s="106"/>
      <c r="D10" s="106"/>
      <c r="E10" s="106"/>
      <c r="F10" s="106"/>
      <c r="G10" s="106"/>
      <c r="H10" s="106"/>
      <c r="I10" s="39" t="s">
        <v>108</v>
      </c>
      <c r="J10" s="2"/>
      <c r="K10" s="2"/>
      <c r="L10" s="5" t="e">
        <f>L11+L13+#REF!+L15+L17</f>
        <v>#REF!</v>
      </c>
      <c r="M10" s="22">
        <f>M11+M13+M15+M17</f>
        <v>2598</v>
      </c>
    </row>
    <row r="11" spans="2:13" ht="27.75" customHeight="1">
      <c r="B11" s="70" t="s">
        <v>26</v>
      </c>
      <c r="C11" s="70"/>
      <c r="D11" s="70"/>
      <c r="E11" s="70"/>
      <c r="F11" s="70"/>
      <c r="G11" s="70"/>
      <c r="H11" s="70"/>
      <c r="I11" s="41" t="s">
        <v>108</v>
      </c>
      <c r="J11" s="2">
        <v>111</v>
      </c>
      <c r="K11" s="4"/>
      <c r="L11" s="5">
        <f>L12</f>
        <v>1084</v>
      </c>
      <c r="M11" s="22">
        <f>M12</f>
        <v>1493</v>
      </c>
    </row>
    <row r="12" spans="2:13" ht="19.5" customHeight="1">
      <c r="B12" s="70" t="s">
        <v>71</v>
      </c>
      <c r="C12" s="70"/>
      <c r="D12" s="70"/>
      <c r="E12" s="70"/>
      <c r="F12" s="70"/>
      <c r="G12" s="70"/>
      <c r="H12" s="70"/>
      <c r="I12" s="41" t="s">
        <v>108</v>
      </c>
      <c r="J12" s="2">
        <v>111</v>
      </c>
      <c r="K12" s="4" t="s">
        <v>27</v>
      </c>
      <c r="L12" s="5">
        <v>1084</v>
      </c>
      <c r="M12" s="22">
        <v>1493</v>
      </c>
    </row>
    <row r="13" spans="2:13" ht="27.75" customHeight="1">
      <c r="B13" s="70" t="s">
        <v>58</v>
      </c>
      <c r="C13" s="70"/>
      <c r="D13" s="70"/>
      <c r="E13" s="70"/>
      <c r="F13" s="70"/>
      <c r="G13" s="70"/>
      <c r="H13" s="70"/>
      <c r="I13" s="41" t="s">
        <v>108</v>
      </c>
      <c r="J13" s="2">
        <v>112</v>
      </c>
      <c r="K13" s="4"/>
      <c r="L13" s="5">
        <f>L14</f>
        <v>10</v>
      </c>
      <c r="M13" s="22">
        <f>M14</f>
        <v>5</v>
      </c>
    </row>
    <row r="14" spans="2:13" ht="19.5" customHeight="1">
      <c r="B14" s="70" t="s">
        <v>71</v>
      </c>
      <c r="C14" s="70"/>
      <c r="D14" s="70"/>
      <c r="E14" s="70"/>
      <c r="F14" s="70"/>
      <c r="G14" s="70"/>
      <c r="H14" s="70"/>
      <c r="I14" s="41" t="s">
        <v>108</v>
      </c>
      <c r="J14" s="2">
        <v>112</v>
      </c>
      <c r="K14" s="4" t="s">
        <v>27</v>
      </c>
      <c r="L14" s="5">
        <v>10</v>
      </c>
      <c r="M14" s="22">
        <v>5</v>
      </c>
    </row>
    <row r="15" spans="2:13" ht="28.5" customHeight="1">
      <c r="B15" s="70" t="s">
        <v>29</v>
      </c>
      <c r="C15" s="70"/>
      <c r="D15" s="70"/>
      <c r="E15" s="70"/>
      <c r="F15" s="70"/>
      <c r="G15" s="70"/>
      <c r="H15" s="70"/>
      <c r="I15" s="41" t="s">
        <v>108</v>
      </c>
      <c r="J15" s="2">
        <v>244</v>
      </c>
      <c r="K15" s="4"/>
      <c r="L15" s="5">
        <f>L16</f>
        <v>142</v>
      </c>
      <c r="M15" s="22">
        <f>M16</f>
        <v>1090</v>
      </c>
    </row>
    <row r="16" spans="2:13" ht="14.25" customHeight="1">
      <c r="B16" s="70" t="s">
        <v>28</v>
      </c>
      <c r="C16" s="70"/>
      <c r="D16" s="70"/>
      <c r="E16" s="70"/>
      <c r="F16" s="70"/>
      <c r="G16" s="70"/>
      <c r="H16" s="70"/>
      <c r="I16" s="41" t="s">
        <v>108</v>
      </c>
      <c r="J16" s="2">
        <v>244</v>
      </c>
      <c r="K16" s="4" t="s">
        <v>27</v>
      </c>
      <c r="L16" s="5">
        <v>142</v>
      </c>
      <c r="M16" s="22">
        <v>1090</v>
      </c>
    </row>
    <row r="17" spans="2:13" ht="22.5" customHeight="1">
      <c r="B17" s="70" t="s">
        <v>45</v>
      </c>
      <c r="C17" s="70"/>
      <c r="D17" s="70"/>
      <c r="E17" s="70"/>
      <c r="F17" s="70"/>
      <c r="G17" s="70"/>
      <c r="H17" s="70"/>
      <c r="I17" s="41" t="s">
        <v>108</v>
      </c>
      <c r="J17" s="2">
        <v>852</v>
      </c>
      <c r="K17" s="4"/>
      <c r="L17" s="5">
        <f>L18</f>
        <v>0.5</v>
      </c>
      <c r="M17" s="22">
        <f>M18</f>
        <v>10</v>
      </c>
    </row>
    <row r="18" spans="2:13" ht="14.25" customHeight="1">
      <c r="B18" s="70" t="s">
        <v>71</v>
      </c>
      <c r="C18" s="70"/>
      <c r="D18" s="70"/>
      <c r="E18" s="70"/>
      <c r="F18" s="70"/>
      <c r="G18" s="70"/>
      <c r="H18" s="70"/>
      <c r="I18" s="41" t="s">
        <v>108</v>
      </c>
      <c r="J18" s="2">
        <v>852</v>
      </c>
      <c r="K18" s="4" t="s">
        <v>27</v>
      </c>
      <c r="L18" s="5">
        <v>0.5</v>
      </c>
      <c r="M18" s="22">
        <v>10</v>
      </c>
    </row>
    <row r="19" spans="2:13" ht="65.25" customHeight="1">
      <c r="B19" s="70" t="s">
        <v>83</v>
      </c>
      <c r="C19" s="70"/>
      <c r="D19" s="70"/>
      <c r="E19" s="70"/>
      <c r="F19" s="70"/>
      <c r="G19" s="70"/>
      <c r="H19" s="70"/>
      <c r="I19" s="39" t="s">
        <v>109</v>
      </c>
      <c r="J19" s="2"/>
      <c r="K19" s="2"/>
      <c r="L19" s="5" t="e">
        <f>L20+#REF!+L22</f>
        <v>#REF!</v>
      </c>
      <c r="M19" s="22">
        <f>M20+M22</f>
        <v>964</v>
      </c>
    </row>
    <row r="20" spans="2:13" ht="27" customHeight="1">
      <c r="B20" s="70" t="s">
        <v>26</v>
      </c>
      <c r="C20" s="70"/>
      <c r="D20" s="70"/>
      <c r="E20" s="70"/>
      <c r="F20" s="70"/>
      <c r="G20" s="70"/>
      <c r="H20" s="70"/>
      <c r="I20" s="41" t="s">
        <v>109</v>
      </c>
      <c r="J20" s="2">
        <v>111</v>
      </c>
      <c r="K20" s="4"/>
      <c r="L20" s="5">
        <f>L21</f>
        <v>407</v>
      </c>
      <c r="M20" s="22">
        <f>M21</f>
        <v>588</v>
      </c>
    </row>
    <row r="21" spans="2:13" ht="16.5" customHeight="1">
      <c r="B21" s="70" t="s">
        <v>70</v>
      </c>
      <c r="C21" s="70"/>
      <c r="D21" s="70"/>
      <c r="E21" s="70"/>
      <c r="F21" s="70"/>
      <c r="G21" s="70"/>
      <c r="H21" s="70"/>
      <c r="I21" s="41" t="s">
        <v>109</v>
      </c>
      <c r="J21" s="2">
        <v>111</v>
      </c>
      <c r="K21" s="4" t="s">
        <v>27</v>
      </c>
      <c r="L21" s="5">
        <v>407</v>
      </c>
      <c r="M21" s="22">
        <v>588</v>
      </c>
    </row>
    <row r="22" spans="2:13" ht="29.25" customHeight="1">
      <c r="B22" s="70" t="s">
        <v>29</v>
      </c>
      <c r="C22" s="70"/>
      <c r="D22" s="70"/>
      <c r="E22" s="70"/>
      <c r="F22" s="70"/>
      <c r="G22" s="70"/>
      <c r="H22" s="70"/>
      <c r="I22" s="41" t="s">
        <v>109</v>
      </c>
      <c r="J22" s="2">
        <v>244</v>
      </c>
      <c r="K22" s="4"/>
      <c r="L22" s="5">
        <f>L23</f>
        <v>5</v>
      </c>
      <c r="M22" s="22">
        <f>M23</f>
        <v>376</v>
      </c>
    </row>
    <row r="23" spans="2:13" ht="16.5" customHeight="1">
      <c r="B23" s="70" t="s">
        <v>72</v>
      </c>
      <c r="C23" s="70"/>
      <c r="D23" s="70"/>
      <c r="E23" s="70"/>
      <c r="F23" s="70"/>
      <c r="G23" s="70"/>
      <c r="H23" s="70"/>
      <c r="I23" s="41" t="s">
        <v>109</v>
      </c>
      <c r="J23" s="2">
        <v>244</v>
      </c>
      <c r="K23" s="4" t="s">
        <v>27</v>
      </c>
      <c r="L23" s="5">
        <v>5</v>
      </c>
      <c r="M23" s="22">
        <v>376</v>
      </c>
    </row>
    <row r="24" spans="2:13" ht="66.75" customHeight="1">
      <c r="B24" s="70" t="s">
        <v>86</v>
      </c>
      <c r="C24" s="70"/>
      <c r="D24" s="70"/>
      <c r="E24" s="70"/>
      <c r="F24" s="70"/>
      <c r="G24" s="70"/>
      <c r="H24" s="70"/>
      <c r="I24" s="39" t="s">
        <v>110</v>
      </c>
      <c r="J24" s="2"/>
      <c r="K24" s="2"/>
      <c r="L24" s="5">
        <f>L25</f>
        <v>10</v>
      </c>
      <c r="M24" s="22">
        <f>M25</f>
        <v>90</v>
      </c>
    </row>
    <row r="25" spans="2:13" ht="27.75" customHeight="1">
      <c r="B25" s="70" t="s">
        <v>29</v>
      </c>
      <c r="C25" s="70"/>
      <c r="D25" s="70"/>
      <c r="E25" s="70"/>
      <c r="F25" s="70"/>
      <c r="G25" s="70"/>
      <c r="H25" s="70"/>
      <c r="I25" s="38" t="s">
        <v>110</v>
      </c>
      <c r="J25" s="2">
        <v>244</v>
      </c>
      <c r="K25" s="4"/>
      <c r="L25" s="5">
        <f>L26</f>
        <v>10</v>
      </c>
      <c r="M25" s="22">
        <f>M26</f>
        <v>90</v>
      </c>
    </row>
    <row r="26" spans="2:13" ht="16.5" customHeight="1">
      <c r="B26" s="70" t="s">
        <v>28</v>
      </c>
      <c r="C26" s="70"/>
      <c r="D26" s="70"/>
      <c r="E26" s="70"/>
      <c r="F26" s="70"/>
      <c r="G26" s="70"/>
      <c r="H26" s="70"/>
      <c r="I26" s="38" t="s">
        <v>110</v>
      </c>
      <c r="J26" s="2">
        <v>244</v>
      </c>
      <c r="K26" s="4" t="s">
        <v>27</v>
      </c>
      <c r="L26" s="5">
        <v>10</v>
      </c>
      <c r="M26" s="22">
        <v>90</v>
      </c>
    </row>
    <row r="27" spans="2:13" ht="77.25" customHeight="1">
      <c r="B27" s="68" t="s">
        <v>85</v>
      </c>
      <c r="C27" s="68"/>
      <c r="D27" s="68"/>
      <c r="E27" s="68"/>
      <c r="F27" s="68"/>
      <c r="G27" s="68"/>
      <c r="H27" s="68"/>
      <c r="I27" s="62" t="str">
        <f>I28</f>
        <v>22 1 0073</v>
      </c>
      <c r="J27" s="2"/>
      <c r="K27" s="2"/>
      <c r="L27" s="5" t="e">
        <f>L28+#REF!</f>
        <v>#REF!</v>
      </c>
      <c r="M27" s="22">
        <f>M28</f>
        <v>188</v>
      </c>
    </row>
    <row r="28" spans="2:13" ht="28.5" customHeight="1">
      <c r="B28" s="70" t="s">
        <v>33</v>
      </c>
      <c r="C28" s="70"/>
      <c r="D28" s="70"/>
      <c r="E28" s="70"/>
      <c r="F28" s="70"/>
      <c r="G28" s="70"/>
      <c r="H28" s="70"/>
      <c r="I28" s="63" t="str">
        <f>I29</f>
        <v>22 1 0073</v>
      </c>
      <c r="J28" s="2">
        <f>J29</f>
        <v>244</v>
      </c>
      <c r="K28" s="4"/>
      <c r="L28" s="5">
        <f>L29</f>
        <v>100</v>
      </c>
      <c r="M28" s="22">
        <f>M29</f>
        <v>188</v>
      </c>
    </row>
    <row r="29" spans="2:13" ht="16.5" customHeight="1">
      <c r="B29" s="70" t="s">
        <v>28</v>
      </c>
      <c r="C29" s="70"/>
      <c r="D29" s="70"/>
      <c r="E29" s="70"/>
      <c r="F29" s="70"/>
      <c r="G29" s="70"/>
      <c r="H29" s="70"/>
      <c r="I29" s="63" t="s">
        <v>168</v>
      </c>
      <c r="J29" s="2">
        <v>244</v>
      </c>
      <c r="K29" s="4" t="s">
        <v>27</v>
      </c>
      <c r="L29" s="5">
        <v>100</v>
      </c>
      <c r="M29" s="22">
        <v>188</v>
      </c>
    </row>
    <row r="30" spans="2:13" ht="78" customHeight="1">
      <c r="B30" s="68" t="s">
        <v>158</v>
      </c>
      <c r="C30" s="68"/>
      <c r="D30" s="68"/>
      <c r="E30" s="68"/>
      <c r="F30" s="68"/>
      <c r="G30" s="68"/>
      <c r="H30" s="68"/>
      <c r="I30" s="62" t="str">
        <f>I31</f>
        <v>22 1 7036</v>
      </c>
      <c r="J30" s="2"/>
      <c r="K30" s="2"/>
      <c r="L30" s="5">
        <f>L31</f>
        <v>10</v>
      </c>
      <c r="M30" s="22">
        <f>M31</f>
        <v>333.1</v>
      </c>
    </row>
    <row r="31" spans="2:13" ht="27.75" customHeight="1">
      <c r="B31" s="70" t="s">
        <v>26</v>
      </c>
      <c r="C31" s="70"/>
      <c r="D31" s="70"/>
      <c r="E31" s="70"/>
      <c r="F31" s="70"/>
      <c r="G31" s="70"/>
      <c r="H31" s="70"/>
      <c r="I31" s="63" t="str">
        <f>I32</f>
        <v>22 1 7036</v>
      </c>
      <c r="J31" s="2">
        <f>J32</f>
        <v>111</v>
      </c>
      <c r="K31" s="4"/>
      <c r="L31" s="5">
        <f>L32</f>
        <v>10</v>
      </c>
      <c r="M31" s="22">
        <f>M32</f>
        <v>333.1</v>
      </c>
    </row>
    <row r="32" spans="2:13" ht="16.5" customHeight="1">
      <c r="B32" s="70" t="s">
        <v>28</v>
      </c>
      <c r="C32" s="70"/>
      <c r="D32" s="70"/>
      <c r="E32" s="70"/>
      <c r="F32" s="70"/>
      <c r="G32" s="70"/>
      <c r="H32" s="70"/>
      <c r="I32" s="63" t="s">
        <v>157</v>
      </c>
      <c r="J32" s="2">
        <v>111</v>
      </c>
      <c r="K32" s="4" t="s">
        <v>27</v>
      </c>
      <c r="L32" s="5">
        <v>10</v>
      </c>
      <c r="M32" s="22">
        <v>333.1</v>
      </c>
    </row>
    <row r="33" spans="2:13" ht="43.5" customHeight="1">
      <c r="B33" s="68" t="s">
        <v>160</v>
      </c>
      <c r="C33" s="68"/>
      <c r="D33" s="68"/>
      <c r="E33" s="68"/>
      <c r="F33" s="68"/>
      <c r="G33" s="68"/>
      <c r="H33" s="68"/>
      <c r="I33" s="62" t="str">
        <f>I34</f>
        <v>22 1 7067</v>
      </c>
      <c r="J33" s="2"/>
      <c r="K33" s="2"/>
      <c r="L33" s="5">
        <f>L34</f>
        <v>10</v>
      </c>
      <c r="M33" s="22">
        <f>M34</f>
        <v>3500</v>
      </c>
    </row>
    <row r="34" spans="2:13" ht="27.75" customHeight="1">
      <c r="B34" s="70" t="s">
        <v>33</v>
      </c>
      <c r="C34" s="70"/>
      <c r="D34" s="70"/>
      <c r="E34" s="70"/>
      <c r="F34" s="70"/>
      <c r="G34" s="70"/>
      <c r="H34" s="70"/>
      <c r="I34" s="63" t="str">
        <f>I35</f>
        <v>22 1 7067</v>
      </c>
      <c r="J34" s="2">
        <v>244</v>
      </c>
      <c r="K34" s="4"/>
      <c r="L34" s="5">
        <f>L35</f>
        <v>10</v>
      </c>
      <c r="M34" s="22">
        <f>M35</f>
        <v>3500</v>
      </c>
    </row>
    <row r="35" spans="2:13" ht="16.5" customHeight="1">
      <c r="B35" s="70" t="s">
        <v>28</v>
      </c>
      <c r="C35" s="70"/>
      <c r="D35" s="70"/>
      <c r="E35" s="70"/>
      <c r="F35" s="70"/>
      <c r="G35" s="70"/>
      <c r="H35" s="70"/>
      <c r="I35" s="63" t="s">
        <v>159</v>
      </c>
      <c r="J35" s="2">
        <v>244</v>
      </c>
      <c r="K35" s="4" t="s">
        <v>27</v>
      </c>
      <c r="L35" s="5">
        <v>10</v>
      </c>
      <c r="M35" s="22">
        <v>3500</v>
      </c>
    </row>
    <row r="36" spans="2:13" ht="71.25" customHeight="1">
      <c r="B36" s="68" t="s">
        <v>166</v>
      </c>
      <c r="C36" s="68"/>
      <c r="D36" s="68"/>
      <c r="E36" s="68"/>
      <c r="F36" s="68"/>
      <c r="G36" s="68"/>
      <c r="H36" s="68"/>
      <c r="I36" s="62" t="s">
        <v>149</v>
      </c>
      <c r="J36" s="2"/>
      <c r="K36" s="2"/>
      <c r="L36" s="5">
        <f>L37</f>
        <v>10</v>
      </c>
      <c r="M36" s="22">
        <f>M37</f>
        <v>150</v>
      </c>
    </row>
    <row r="37" spans="2:13" ht="27.75" customHeight="1">
      <c r="B37" s="70" t="s">
        <v>29</v>
      </c>
      <c r="C37" s="70"/>
      <c r="D37" s="70"/>
      <c r="E37" s="70"/>
      <c r="F37" s="70"/>
      <c r="G37" s="70"/>
      <c r="H37" s="70"/>
      <c r="I37" s="63" t="s">
        <v>149</v>
      </c>
      <c r="J37" s="2">
        <v>244</v>
      </c>
      <c r="K37" s="4"/>
      <c r="L37" s="5">
        <f>L38</f>
        <v>10</v>
      </c>
      <c r="M37" s="22">
        <f>M38</f>
        <v>150</v>
      </c>
    </row>
    <row r="38" spans="2:13" ht="16.5" customHeight="1">
      <c r="B38" s="70" t="s">
        <v>28</v>
      </c>
      <c r="C38" s="70"/>
      <c r="D38" s="70"/>
      <c r="E38" s="70"/>
      <c r="F38" s="70"/>
      <c r="G38" s="70"/>
      <c r="H38" s="70"/>
      <c r="I38" s="63" t="s">
        <v>149</v>
      </c>
      <c r="J38" s="2">
        <v>244</v>
      </c>
      <c r="K38" s="4" t="s">
        <v>27</v>
      </c>
      <c r="L38" s="5">
        <v>10</v>
      </c>
      <c r="M38" s="22">
        <v>150</v>
      </c>
    </row>
    <row r="39" spans="2:13" ht="67.5" customHeight="1">
      <c r="B39" s="68" t="s">
        <v>166</v>
      </c>
      <c r="C39" s="68"/>
      <c r="D39" s="68"/>
      <c r="E39" s="68"/>
      <c r="F39" s="68"/>
      <c r="G39" s="68"/>
      <c r="H39" s="68"/>
      <c r="I39" s="62" t="s">
        <v>149</v>
      </c>
      <c r="J39" s="2"/>
      <c r="K39" s="2"/>
      <c r="L39" s="5">
        <f>L40</f>
        <v>10</v>
      </c>
      <c r="M39" s="22">
        <f>M40</f>
        <v>700</v>
      </c>
    </row>
    <row r="40" spans="2:13" ht="27.75" customHeight="1">
      <c r="B40" s="70" t="s">
        <v>30</v>
      </c>
      <c r="C40" s="70"/>
      <c r="D40" s="70"/>
      <c r="E40" s="70"/>
      <c r="F40" s="70"/>
      <c r="G40" s="70"/>
      <c r="H40" s="70"/>
      <c r="I40" s="63" t="s">
        <v>149</v>
      </c>
      <c r="J40" s="2">
        <f>J41</f>
        <v>414</v>
      </c>
      <c r="K40" s="4"/>
      <c r="L40" s="5">
        <f>L41</f>
        <v>10</v>
      </c>
      <c r="M40" s="22">
        <f>M41</f>
        <v>700</v>
      </c>
    </row>
    <row r="41" spans="2:13" ht="16.5" customHeight="1">
      <c r="B41" s="70" t="s">
        <v>163</v>
      </c>
      <c r="C41" s="70"/>
      <c r="D41" s="70"/>
      <c r="E41" s="70"/>
      <c r="F41" s="70"/>
      <c r="G41" s="70"/>
      <c r="H41" s="70"/>
      <c r="I41" s="63" t="s">
        <v>149</v>
      </c>
      <c r="J41" s="2">
        <v>414</v>
      </c>
      <c r="K41" s="4" t="s">
        <v>162</v>
      </c>
      <c r="L41" s="5">
        <v>10</v>
      </c>
      <c r="M41" s="22">
        <v>700</v>
      </c>
    </row>
    <row r="42" spans="2:13" ht="41.25" customHeight="1">
      <c r="B42" s="68" t="s">
        <v>167</v>
      </c>
      <c r="C42" s="68"/>
      <c r="D42" s="68"/>
      <c r="E42" s="68"/>
      <c r="F42" s="68"/>
      <c r="G42" s="68"/>
      <c r="H42" s="68"/>
      <c r="I42" s="62" t="str">
        <f>I43</f>
        <v>22 1 0041</v>
      </c>
      <c r="J42" s="2"/>
      <c r="K42" s="2"/>
      <c r="L42" s="5">
        <f>L43</f>
        <v>10</v>
      </c>
      <c r="M42" s="22">
        <f>M43</f>
        <v>50</v>
      </c>
    </row>
    <row r="43" spans="2:13" ht="27.75" customHeight="1">
      <c r="B43" s="70" t="s">
        <v>30</v>
      </c>
      <c r="C43" s="70"/>
      <c r="D43" s="70"/>
      <c r="E43" s="70"/>
      <c r="F43" s="70"/>
      <c r="G43" s="70"/>
      <c r="H43" s="70"/>
      <c r="I43" s="63" t="str">
        <f>I44</f>
        <v>22 1 0041</v>
      </c>
      <c r="J43" s="2">
        <f>J44</f>
        <v>414</v>
      </c>
      <c r="K43" s="4"/>
      <c r="L43" s="5">
        <f>L44</f>
        <v>10</v>
      </c>
      <c r="M43" s="22">
        <f>M44</f>
        <v>50</v>
      </c>
    </row>
    <row r="44" spans="2:13" ht="16.5" customHeight="1">
      <c r="B44" s="70" t="s">
        <v>163</v>
      </c>
      <c r="C44" s="70"/>
      <c r="D44" s="70"/>
      <c r="E44" s="70"/>
      <c r="F44" s="70"/>
      <c r="G44" s="70"/>
      <c r="H44" s="70"/>
      <c r="I44" s="63" t="s">
        <v>161</v>
      </c>
      <c r="J44" s="2">
        <v>414</v>
      </c>
      <c r="K44" s="4" t="s">
        <v>162</v>
      </c>
      <c r="L44" s="5">
        <v>10</v>
      </c>
      <c r="M44" s="22">
        <v>50</v>
      </c>
    </row>
    <row r="45" spans="2:13" ht="38.25" customHeight="1">
      <c r="B45" s="106" t="s">
        <v>87</v>
      </c>
      <c r="C45" s="106"/>
      <c r="D45" s="106"/>
      <c r="E45" s="106"/>
      <c r="F45" s="106"/>
      <c r="G45" s="106"/>
      <c r="H45" s="106"/>
      <c r="I45" s="61" t="s">
        <v>111</v>
      </c>
      <c r="J45" s="2"/>
      <c r="K45" s="2"/>
      <c r="L45" s="7" t="e">
        <f>#REF!+#REF!+L49+L55+L58+L52+L61+#REF!+#REF!+L67+L71+L74</f>
        <v>#REF!</v>
      </c>
      <c r="M45" s="21">
        <f>M46+M49+M58+M52+M67+M71+M74+M55+M64+M77</f>
        <v>5744.8</v>
      </c>
    </row>
    <row r="46" spans="2:13" ht="60.75" customHeight="1">
      <c r="B46" s="70" t="s">
        <v>154</v>
      </c>
      <c r="C46" s="70"/>
      <c r="D46" s="70"/>
      <c r="E46" s="70"/>
      <c r="F46" s="70"/>
      <c r="G46" s="70"/>
      <c r="H46" s="70"/>
      <c r="I46" s="39" t="s">
        <v>153</v>
      </c>
      <c r="J46" s="2"/>
      <c r="K46" s="2"/>
      <c r="L46" s="5">
        <f>L47</f>
        <v>78</v>
      </c>
      <c r="M46" s="22">
        <f>M47</f>
        <v>250</v>
      </c>
    </row>
    <row r="47" spans="2:13" ht="26.25" customHeight="1">
      <c r="B47" s="70" t="s">
        <v>29</v>
      </c>
      <c r="C47" s="70"/>
      <c r="D47" s="70"/>
      <c r="E47" s="70"/>
      <c r="F47" s="70"/>
      <c r="G47" s="70"/>
      <c r="H47" s="70"/>
      <c r="I47" s="41" t="s">
        <v>153</v>
      </c>
      <c r="J47" s="2">
        <v>244</v>
      </c>
      <c r="K47" s="4"/>
      <c r="L47" s="5">
        <f>L48</f>
        <v>78</v>
      </c>
      <c r="M47" s="22">
        <f>M48</f>
        <v>250</v>
      </c>
    </row>
    <row r="48" spans="2:13" ht="19.5" customHeight="1">
      <c r="B48" s="70" t="s">
        <v>165</v>
      </c>
      <c r="C48" s="70"/>
      <c r="D48" s="70"/>
      <c r="E48" s="70"/>
      <c r="F48" s="70"/>
      <c r="G48" s="70"/>
      <c r="H48" s="70"/>
      <c r="I48" s="41" t="s">
        <v>153</v>
      </c>
      <c r="J48" s="2">
        <v>244</v>
      </c>
      <c r="K48" s="4" t="s">
        <v>152</v>
      </c>
      <c r="L48" s="5">
        <v>78</v>
      </c>
      <c r="M48" s="22">
        <v>250</v>
      </c>
    </row>
    <row r="49" spans="2:13" ht="81.75" customHeight="1">
      <c r="B49" s="70" t="s">
        <v>92</v>
      </c>
      <c r="C49" s="70"/>
      <c r="D49" s="70"/>
      <c r="E49" s="70"/>
      <c r="F49" s="70"/>
      <c r="G49" s="70"/>
      <c r="H49" s="70"/>
      <c r="I49" s="39" t="s">
        <v>112</v>
      </c>
      <c r="J49" s="2"/>
      <c r="K49" s="2"/>
      <c r="L49" s="5">
        <f>L50</f>
        <v>78</v>
      </c>
      <c r="M49" s="22">
        <f>M50</f>
        <v>40</v>
      </c>
    </row>
    <row r="50" spans="2:13" ht="26.25" customHeight="1">
      <c r="B50" s="70" t="s">
        <v>29</v>
      </c>
      <c r="C50" s="70"/>
      <c r="D50" s="70"/>
      <c r="E50" s="70"/>
      <c r="F50" s="70"/>
      <c r="G50" s="70"/>
      <c r="H50" s="70"/>
      <c r="I50" s="38" t="s">
        <v>112</v>
      </c>
      <c r="J50" s="2">
        <v>244</v>
      </c>
      <c r="K50" s="4"/>
      <c r="L50" s="5">
        <f>L51</f>
        <v>78</v>
      </c>
      <c r="M50" s="22">
        <f>M51</f>
        <v>40</v>
      </c>
    </row>
    <row r="51" spans="2:13" ht="16.5" customHeight="1">
      <c r="B51" s="70" t="s">
        <v>34</v>
      </c>
      <c r="C51" s="70"/>
      <c r="D51" s="70"/>
      <c r="E51" s="70"/>
      <c r="F51" s="70"/>
      <c r="G51" s="70"/>
      <c r="H51" s="70"/>
      <c r="I51" s="38" t="s">
        <v>112</v>
      </c>
      <c r="J51" s="2">
        <v>244</v>
      </c>
      <c r="K51" s="4" t="s">
        <v>35</v>
      </c>
      <c r="L51" s="5">
        <v>78</v>
      </c>
      <c r="M51" s="22">
        <v>40</v>
      </c>
    </row>
    <row r="52" spans="2:13" ht="80.25" customHeight="1">
      <c r="B52" s="70" t="s">
        <v>90</v>
      </c>
      <c r="C52" s="70"/>
      <c r="D52" s="70"/>
      <c r="E52" s="70"/>
      <c r="F52" s="70"/>
      <c r="G52" s="70"/>
      <c r="H52" s="70"/>
      <c r="I52" s="39" t="s">
        <v>115</v>
      </c>
      <c r="J52" s="2"/>
      <c r="K52" s="2"/>
      <c r="L52" s="5">
        <f>L53</f>
        <v>120</v>
      </c>
      <c r="M52" s="22">
        <f>M53</f>
        <v>150</v>
      </c>
    </row>
    <row r="53" spans="2:13" ht="27.75" customHeight="1">
      <c r="B53" s="70" t="s">
        <v>29</v>
      </c>
      <c r="C53" s="70"/>
      <c r="D53" s="70"/>
      <c r="E53" s="70"/>
      <c r="F53" s="70"/>
      <c r="G53" s="70"/>
      <c r="H53" s="70"/>
      <c r="I53" s="38" t="s">
        <v>115</v>
      </c>
      <c r="J53" s="2">
        <v>244</v>
      </c>
      <c r="K53" s="4"/>
      <c r="L53" s="5">
        <f>L54</f>
        <v>120</v>
      </c>
      <c r="M53" s="22">
        <f>M54</f>
        <v>150</v>
      </c>
    </row>
    <row r="54" spans="2:13" ht="16.5" customHeight="1">
      <c r="B54" s="70" t="s">
        <v>34</v>
      </c>
      <c r="C54" s="70"/>
      <c r="D54" s="70"/>
      <c r="E54" s="70"/>
      <c r="F54" s="70"/>
      <c r="G54" s="70"/>
      <c r="H54" s="70"/>
      <c r="I54" s="38" t="s">
        <v>115</v>
      </c>
      <c r="J54" s="2">
        <v>244</v>
      </c>
      <c r="K54" s="4" t="s">
        <v>35</v>
      </c>
      <c r="L54" s="5">
        <v>120</v>
      </c>
      <c r="M54" s="22">
        <v>150</v>
      </c>
    </row>
    <row r="55" spans="2:13" ht="91.5" customHeight="1">
      <c r="B55" s="68" t="s">
        <v>88</v>
      </c>
      <c r="C55" s="68"/>
      <c r="D55" s="68"/>
      <c r="E55" s="68"/>
      <c r="F55" s="68"/>
      <c r="G55" s="68"/>
      <c r="H55" s="68"/>
      <c r="I55" s="39" t="s">
        <v>113</v>
      </c>
      <c r="J55" s="2"/>
      <c r="K55" s="2"/>
      <c r="L55" s="5">
        <f>L56</f>
        <v>15</v>
      </c>
      <c r="M55" s="22">
        <f>M56</f>
        <v>225.8</v>
      </c>
    </row>
    <row r="56" spans="2:13" ht="27.75" customHeight="1">
      <c r="B56" s="70" t="s">
        <v>29</v>
      </c>
      <c r="C56" s="70"/>
      <c r="D56" s="70"/>
      <c r="E56" s="70"/>
      <c r="F56" s="70"/>
      <c r="G56" s="70"/>
      <c r="H56" s="70"/>
      <c r="I56" s="38" t="s">
        <v>113</v>
      </c>
      <c r="J56" s="2">
        <v>244</v>
      </c>
      <c r="K56" s="4"/>
      <c r="L56" s="5">
        <f>L57</f>
        <v>15</v>
      </c>
      <c r="M56" s="22">
        <f>M57</f>
        <v>225.8</v>
      </c>
    </row>
    <row r="57" spans="2:13" ht="16.5" customHeight="1">
      <c r="B57" s="70" t="s">
        <v>34</v>
      </c>
      <c r="C57" s="70"/>
      <c r="D57" s="70"/>
      <c r="E57" s="70"/>
      <c r="F57" s="70"/>
      <c r="G57" s="70"/>
      <c r="H57" s="70"/>
      <c r="I57" s="38" t="s">
        <v>113</v>
      </c>
      <c r="J57" s="2">
        <v>244</v>
      </c>
      <c r="K57" s="4" t="s">
        <v>35</v>
      </c>
      <c r="L57" s="5">
        <v>15</v>
      </c>
      <c r="M57" s="22">
        <v>225.8</v>
      </c>
    </row>
    <row r="58" spans="2:13" ht="101.25" customHeight="1">
      <c r="B58" s="68" t="s">
        <v>93</v>
      </c>
      <c r="C58" s="68"/>
      <c r="D58" s="68"/>
      <c r="E58" s="68"/>
      <c r="F58" s="68"/>
      <c r="G58" s="68"/>
      <c r="H58" s="68"/>
      <c r="I58" s="62" t="s">
        <v>114</v>
      </c>
      <c r="J58" s="2"/>
      <c r="K58" s="2"/>
      <c r="L58" s="8">
        <f>L59</f>
        <v>5</v>
      </c>
      <c r="M58" s="22">
        <f>M59</f>
        <v>162</v>
      </c>
    </row>
    <row r="59" spans="2:13" ht="27.75" customHeight="1">
      <c r="B59" s="70" t="s">
        <v>30</v>
      </c>
      <c r="C59" s="70"/>
      <c r="D59" s="70"/>
      <c r="E59" s="70"/>
      <c r="F59" s="70"/>
      <c r="G59" s="70"/>
      <c r="H59" s="70"/>
      <c r="I59" s="56" t="s">
        <v>114</v>
      </c>
      <c r="J59" s="2">
        <v>414</v>
      </c>
      <c r="K59" s="4"/>
      <c r="L59" s="5">
        <f>L60</f>
        <v>5</v>
      </c>
      <c r="M59" s="22">
        <f>M60</f>
        <v>162</v>
      </c>
    </row>
    <row r="60" spans="2:13" ht="16.5" customHeight="1">
      <c r="B60" s="70" t="s">
        <v>34</v>
      </c>
      <c r="C60" s="70"/>
      <c r="D60" s="70"/>
      <c r="E60" s="70"/>
      <c r="F60" s="70"/>
      <c r="G60" s="70"/>
      <c r="H60" s="70"/>
      <c r="I60" s="56" t="s">
        <v>114</v>
      </c>
      <c r="J60" s="2">
        <v>414</v>
      </c>
      <c r="K60" s="4" t="s">
        <v>35</v>
      </c>
      <c r="L60" s="5">
        <v>5</v>
      </c>
      <c r="M60" s="22">
        <v>162</v>
      </c>
    </row>
    <row r="61" spans="2:13" ht="89.25" customHeight="1">
      <c r="B61" s="70" t="s">
        <v>89</v>
      </c>
      <c r="C61" s="70"/>
      <c r="D61" s="70"/>
      <c r="E61" s="70"/>
      <c r="F61" s="70"/>
      <c r="G61" s="70"/>
      <c r="H61" s="70"/>
      <c r="I61" s="41"/>
      <c r="J61" s="2"/>
      <c r="K61" s="4"/>
      <c r="L61" s="5"/>
      <c r="M61" s="22"/>
    </row>
    <row r="62" spans="2:13" ht="24.75" customHeight="1">
      <c r="B62" s="70" t="s">
        <v>29</v>
      </c>
      <c r="C62" s="70"/>
      <c r="D62" s="70"/>
      <c r="E62" s="70"/>
      <c r="F62" s="70"/>
      <c r="G62" s="70"/>
      <c r="H62" s="70"/>
      <c r="I62" s="41"/>
      <c r="J62" s="2"/>
      <c r="K62" s="4"/>
      <c r="L62" s="5"/>
      <c r="M62" s="22"/>
    </row>
    <row r="63" spans="2:13" ht="16.5" customHeight="1">
      <c r="B63" s="70" t="s">
        <v>34</v>
      </c>
      <c r="C63" s="70"/>
      <c r="D63" s="70"/>
      <c r="E63" s="70"/>
      <c r="F63" s="70"/>
      <c r="G63" s="70"/>
      <c r="H63" s="70"/>
      <c r="I63" s="38"/>
      <c r="J63" s="2"/>
      <c r="K63" s="4"/>
      <c r="L63" s="5"/>
      <c r="M63" s="22"/>
    </row>
    <row r="64" spans="2:13" ht="64.5" customHeight="1">
      <c r="B64" s="119" t="s">
        <v>142</v>
      </c>
      <c r="C64" s="120"/>
      <c r="D64" s="120"/>
      <c r="E64" s="120"/>
      <c r="F64" s="120"/>
      <c r="G64" s="120"/>
      <c r="H64" s="121"/>
      <c r="I64" s="41" t="s">
        <v>141</v>
      </c>
      <c r="J64" s="2"/>
      <c r="K64" s="4"/>
      <c r="L64" s="5"/>
      <c r="M64" s="22">
        <f>M66</f>
        <v>1800</v>
      </c>
    </row>
    <row r="65" spans="2:13" ht="35.25" customHeight="1">
      <c r="B65" s="119" t="s">
        <v>30</v>
      </c>
      <c r="C65" s="120"/>
      <c r="D65" s="120"/>
      <c r="E65" s="120"/>
      <c r="F65" s="120"/>
      <c r="G65" s="120"/>
      <c r="H65" s="121"/>
      <c r="I65" s="41" t="s">
        <v>141</v>
      </c>
      <c r="J65" s="2">
        <v>414</v>
      </c>
      <c r="K65" s="4"/>
      <c r="L65" s="5"/>
      <c r="M65" s="22">
        <v>1800</v>
      </c>
    </row>
    <row r="66" spans="2:13" ht="26.25" customHeight="1">
      <c r="B66" s="119" t="s">
        <v>34</v>
      </c>
      <c r="C66" s="120"/>
      <c r="D66" s="120"/>
      <c r="E66" s="120"/>
      <c r="F66" s="120"/>
      <c r="G66" s="120"/>
      <c r="H66" s="121"/>
      <c r="I66" s="41" t="s">
        <v>141</v>
      </c>
      <c r="J66" s="2">
        <v>414</v>
      </c>
      <c r="K66" s="4" t="s">
        <v>35</v>
      </c>
      <c r="L66" s="5"/>
      <c r="M66" s="22">
        <v>1800</v>
      </c>
    </row>
    <row r="67" spans="2:13" ht="95.25" customHeight="1">
      <c r="B67" s="106" t="s">
        <v>91</v>
      </c>
      <c r="C67" s="106"/>
      <c r="D67" s="106"/>
      <c r="E67" s="106"/>
      <c r="F67" s="106"/>
      <c r="G67" s="106"/>
      <c r="H67" s="106"/>
      <c r="I67" s="38"/>
      <c r="J67" s="2"/>
      <c r="K67" s="4"/>
      <c r="L67" s="5">
        <v>50</v>
      </c>
      <c r="M67" s="22">
        <f>M68</f>
        <v>1470</v>
      </c>
    </row>
    <row r="68" spans="2:13" ht="74.25" customHeight="1">
      <c r="B68" s="70" t="s">
        <v>91</v>
      </c>
      <c r="C68" s="70"/>
      <c r="D68" s="70"/>
      <c r="E68" s="70"/>
      <c r="F68" s="70"/>
      <c r="G68" s="70"/>
      <c r="H68" s="70"/>
      <c r="I68" s="39" t="s">
        <v>116</v>
      </c>
      <c r="J68" s="2"/>
      <c r="K68" s="2"/>
      <c r="L68" s="5">
        <f>L69</f>
        <v>100</v>
      </c>
      <c r="M68" s="22">
        <f>M69</f>
        <v>1470</v>
      </c>
    </row>
    <row r="69" spans="2:13" ht="31.5" customHeight="1">
      <c r="B69" s="70" t="s">
        <v>29</v>
      </c>
      <c r="C69" s="70"/>
      <c r="D69" s="70"/>
      <c r="E69" s="70"/>
      <c r="F69" s="70"/>
      <c r="G69" s="70"/>
      <c r="H69" s="70"/>
      <c r="I69" s="38" t="s">
        <v>116</v>
      </c>
      <c r="J69" s="2">
        <v>244</v>
      </c>
      <c r="K69" s="4"/>
      <c r="L69" s="5">
        <f>L74</f>
        <v>100</v>
      </c>
      <c r="M69" s="22">
        <f>M70</f>
        <v>1470</v>
      </c>
    </row>
    <row r="70" spans="2:13" ht="16.5" customHeight="1">
      <c r="B70" s="70" t="s">
        <v>31</v>
      </c>
      <c r="C70" s="70"/>
      <c r="D70" s="70"/>
      <c r="E70" s="70"/>
      <c r="F70" s="70"/>
      <c r="G70" s="70"/>
      <c r="H70" s="70"/>
      <c r="I70" s="52" t="s">
        <v>116</v>
      </c>
      <c r="J70" s="2">
        <v>244</v>
      </c>
      <c r="K70" s="4" t="s">
        <v>32</v>
      </c>
      <c r="L70" s="5">
        <v>310</v>
      </c>
      <c r="M70" s="22">
        <v>1470</v>
      </c>
    </row>
    <row r="71" spans="2:13" ht="77.25" customHeight="1">
      <c r="B71" s="70" t="s">
        <v>94</v>
      </c>
      <c r="C71" s="70"/>
      <c r="D71" s="70"/>
      <c r="E71" s="70"/>
      <c r="F71" s="70"/>
      <c r="G71" s="70"/>
      <c r="H71" s="70"/>
      <c r="I71" s="39" t="s">
        <v>117</v>
      </c>
      <c r="J71" s="2"/>
      <c r="K71" s="2"/>
      <c r="L71" s="5">
        <f>L72</f>
        <v>10</v>
      </c>
      <c r="M71" s="22">
        <f>M72</f>
        <v>15</v>
      </c>
    </row>
    <row r="72" spans="2:13" ht="27.75" customHeight="1">
      <c r="B72" s="70" t="s">
        <v>29</v>
      </c>
      <c r="C72" s="70"/>
      <c r="D72" s="70"/>
      <c r="E72" s="70"/>
      <c r="F72" s="70"/>
      <c r="G72" s="70"/>
      <c r="H72" s="70"/>
      <c r="I72" s="38" t="s">
        <v>117</v>
      </c>
      <c r="J72" s="2">
        <v>244</v>
      </c>
      <c r="K72" s="4"/>
      <c r="L72" s="5">
        <f>L73</f>
        <v>10</v>
      </c>
      <c r="M72" s="22">
        <f>M73</f>
        <v>15</v>
      </c>
    </row>
    <row r="73" spans="2:13" ht="16.5" customHeight="1">
      <c r="B73" s="70" t="s">
        <v>31</v>
      </c>
      <c r="C73" s="70"/>
      <c r="D73" s="70"/>
      <c r="E73" s="70"/>
      <c r="F73" s="70"/>
      <c r="G73" s="70"/>
      <c r="H73" s="70"/>
      <c r="I73" s="38" t="s">
        <v>117</v>
      </c>
      <c r="J73" s="2">
        <v>244</v>
      </c>
      <c r="K73" s="4" t="s">
        <v>32</v>
      </c>
      <c r="L73" s="5">
        <v>10</v>
      </c>
      <c r="M73" s="22">
        <v>15</v>
      </c>
    </row>
    <row r="74" spans="2:13" ht="78.75" customHeight="1">
      <c r="B74" s="70" t="s">
        <v>95</v>
      </c>
      <c r="C74" s="70"/>
      <c r="D74" s="70"/>
      <c r="E74" s="70"/>
      <c r="F74" s="70"/>
      <c r="G74" s="70"/>
      <c r="H74" s="70"/>
      <c r="I74" s="39" t="s">
        <v>118</v>
      </c>
      <c r="J74" s="2"/>
      <c r="K74" s="2"/>
      <c r="L74" s="5">
        <f>L75</f>
        <v>100</v>
      </c>
      <c r="M74" s="22">
        <f>M75</f>
        <v>1463</v>
      </c>
    </row>
    <row r="75" spans="2:13" ht="27.75" customHeight="1">
      <c r="B75" s="70" t="s">
        <v>29</v>
      </c>
      <c r="C75" s="70"/>
      <c r="D75" s="70"/>
      <c r="E75" s="70"/>
      <c r="F75" s="70"/>
      <c r="G75" s="70"/>
      <c r="H75" s="70"/>
      <c r="I75" s="38" t="s">
        <v>118</v>
      </c>
      <c r="J75" s="2">
        <v>244</v>
      </c>
      <c r="K75" s="4"/>
      <c r="L75" s="5">
        <f>L76</f>
        <v>100</v>
      </c>
      <c r="M75" s="22">
        <f>M76</f>
        <v>1463</v>
      </c>
    </row>
    <row r="76" spans="2:13" ht="16.5" customHeight="1">
      <c r="B76" s="70" t="s">
        <v>31</v>
      </c>
      <c r="C76" s="70"/>
      <c r="D76" s="70"/>
      <c r="E76" s="70"/>
      <c r="F76" s="70"/>
      <c r="G76" s="70"/>
      <c r="H76" s="70"/>
      <c r="I76" s="38" t="s">
        <v>118</v>
      </c>
      <c r="J76" s="2">
        <v>244</v>
      </c>
      <c r="K76" s="4" t="s">
        <v>32</v>
      </c>
      <c r="L76" s="5">
        <v>100</v>
      </c>
      <c r="M76" s="22">
        <v>1463</v>
      </c>
    </row>
    <row r="77" spans="2:13" ht="75" customHeight="1">
      <c r="B77" s="107" t="s">
        <v>148</v>
      </c>
      <c r="C77" s="108"/>
      <c r="D77" s="108"/>
      <c r="E77" s="108"/>
      <c r="F77" s="108"/>
      <c r="G77" s="108"/>
      <c r="H77" s="108"/>
      <c r="I77" s="39" t="s">
        <v>146</v>
      </c>
      <c r="J77" s="2"/>
      <c r="K77" s="2"/>
      <c r="L77" s="5">
        <f>L78</f>
        <v>100</v>
      </c>
      <c r="M77" s="22">
        <f>M78</f>
        <v>169</v>
      </c>
    </row>
    <row r="78" spans="2:13" ht="27.75" customHeight="1">
      <c r="B78" s="70" t="s">
        <v>29</v>
      </c>
      <c r="C78" s="70"/>
      <c r="D78" s="70"/>
      <c r="E78" s="70"/>
      <c r="F78" s="70"/>
      <c r="G78" s="70"/>
      <c r="H78" s="70"/>
      <c r="I78" s="41" t="s">
        <v>146</v>
      </c>
      <c r="J78" s="2">
        <v>244</v>
      </c>
      <c r="K78" s="4"/>
      <c r="L78" s="5">
        <f>L79</f>
        <v>100</v>
      </c>
      <c r="M78" s="22">
        <f>M79</f>
        <v>169</v>
      </c>
    </row>
    <row r="79" spans="2:13" ht="16.5" customHeight="1">
      <c r="B79" s="70" t="s">
        <v>31</v>
      </c>
      <c r="C79" s="70"/>
      <c r="D79" s="70"/>
      <c r="E79" s="70"/>
      <c r="F79" s="70"/>
      <c r="G79" s="70"/>
      <c r="H79" s="70"/>
      <c r="I79" s="41" t="s">
        <v>146</v>
      </c>
      <c r="J79" s="2">
        <v>244</v>
      </c>
      <c r="K79" s="4" t="s">
        <v>32</v>
      </c>
      <c r="L79" s="5">
        <v>100</v>
      </c>
      <c r="M79" s="22">
        <v>169</v>
      </c>
    </row>
    <row r="80" spans="2:13" ht="29.25" customHeight="1">
      <c r="B80" s="106" t="s">
        <v>96</v>
      </c>
      <c r="C80" s="106"/>
      <c r="D80" s="106"/>
      <c r="E80" s="106"/>
      <c r="F80" s="106"/>
      <c r="G80" s="106"/>
      <c r="H80" s="106"/>
      <c r="I80" s="61" t="s">
        <v>119</v>
      </c>
      <c r="J80" s="2"/>
      <c r="K80" s="2"/>
      <c r="L80" s="5">
        <f>L81+L84+L87</f>
        <v>347</v>
      </c>
      <c r="M80" s="21">
        <f>M81+M84+M87+M90+M93</f>
        <v>5055.3</v>
      </c>
    </row>
    <row r="81" spans="2:13" ht="66" customHeight="1">
      <c r="B81" s="98" t="s">
        <v>97</v>
      </c>
      <c r="C81" s="98"/>
      <c r="D81" s="98"/>
      <c r="E81" s="98"/>
      <c r="F81" s="98"/>
      <c r="G81" s="98"/>
      <c r="H81" s="98"/>
      <c r="I81" s="39" t="s">
        <v>120</v>
      </c>
      <c r="J81" s="2"/>
      <c r="K81" s="2"/>
      <c r="L81" s="5">
        <f>L82</f>
        <v>150</v>
      </c>
      <c r="M81" s="22">
        <f>M82</f>
        <v>200</v>
      </c>
    </row>
    <row r="82" spans="2:13" ht="27.75" customHeight="1">
      <c r="B82" s="70" t="s">
        <v>29</v>
      </c>
      <c r="C82" s="70"/>
      <c r="D82" s="70"/>
      <c r="E82" s="70"/>
      <c r="F82" s="70"/>
      <c r="G82" s="70"/>
      <c r="H82" s="70"/>
      <c r="I82" s="41" t="s">
        <v>120</v>
      </c>
      <c r="J82" s="2">
        <v>244</v>
      </c>
      <c r="K82" s="4"/>
      <c r="L82" s="5">
        <f>L83</f>
        <v>150</v>
      </c>
      <c r="M82" s="22">
        <f>M83</f>
        <v>200</v>
      </c>
    </row>
    <row r="83" spans="2:13" ht="16.5" customHeight="1">
      <c r="B83" s="70" t="s">
        <v>36</v>
      </c>
      <c r="C83" s="70"/>
      <c r="D83" s="70"/>
      <c r="E83" s="70"/>
      <c r="F83" s="70"/>
      <c r="G83" s="70"/>
      <c r="H83" s="70"/>
      <c r="I83" s="41" t="s">
        <v>120</v>
      </c>
      <c r="J83" s="2">
        <v>244</v>
      </c>
      <c r="K83" s="4" t="s">
        <v>37</v>
      </c>
      <c r="L83" s="5">
        <v>150</v>
      </c>
      <c r="M83" s="22">
        <v>200</v>
      </c>
    </row>
    <row r="84" spans="2:13" ht="78.75" customHeight="1">
      <c r="B84" s="98" t="s">
        <v>98</v>
      </c>
      <c r="C84" s="98"/>
      <c r="D84" s="98"/>
      <c r="E84" s="98"/>
      <c r="F84" s="98"/>
      <c r="G84" s="98"/>
      <c r="H84" s="98"/>
      <c r="I84" s="39" t="s">
        <v>121</v>
      </c>
      <c r="J84" s="2"/>
      <c r="K84" s="2"/>
      <c r="L84" s="5">
        <f>L85</f>
        <v>50</v>
      </c>
      <c r="M84" s="22">
        <f>M85</f>
        <v>2091.1</v>
      </c>
    </row>
    <row r="85" spans="2:13" ht="27.75" customHeight="1">
      <c r="B85" s="70" t="s">
        <v>29</v>
      </c>
      <c r="C85" s="70"/>
      <c r="D85" s="70"/>
      <c r="E85" s="70"/>
      <c r="F85" s="70"/>
      <c r="G85" s="70"/>
      <c r="H85" s="70"/>
      <c r="I85" s="38" t="s">
        <v>121</v>
      </c>
      <c r="J85" s="2">
        <v>244</v>
      </c>
      <c r="K85" s="4"/>
      <c r="L85" s="5">
        <f>L86</f>
        <v>50</v>
      </c>
      <c r="M85" s="22">
        <f>M86</f>
        <v>2091.1</v>
      </c>
    </row>
    <row r="86" spans="2:13" ht="16.5" customHeight="1">
      <c r="B86" s="70" t="s">
        <v>36</v>
      </c>
      <c r="C86" s="70"/>
      <c r="D86" s="70"/>
      <c r="E86" s="70"/>
      <c r="F86" s="70"/>
      <c r="G86" s="70"/>
      <c r="H86" s="70"/>
      <c r="I86" s="38" t="s">
        <v>121</v>
      </c>
      <c r="J86" s="2">
        <v>244</v>
      </c>
      <c r="K86" s="4" t="s">
        <v>37</v>
      </c>
      <c r="L86" s="5">
        <v>50</v>
      </c>
      <c r="M86" s="22">
        <v>2091.1</v>
      </c>
    </row>
    <row r="87" spans="2:13" ht="83.25" customHeight="1">
      <c r="B87" s="94" t="s">
        <v>103</v>
      </c>
      <c r="C87" s="94"/>
      <c r="D87" s="94"/>
      <c r="E87" s="94"/>
      <c r="F87" s="94"/>
      <c r="G87" s="94"/>
      <c r="H87" s="94"/>
      <c r="I87" s="62" t="s">
        <v>122</v>
      </c>
      <c r="J87" s="2"/>
      <c r="K87" s="2"/>
      <c r="L87" s="5">
        <f>L88</f>
        <v>147</v>
      </c>
      <c r="M87" s="22">
        <f>M88</f>
        <v>500</v>
      </c>
    </row>
    <row r="88" spans="2:13" ht="29.25" customHeight="1">
      <c r="B88" s="70" t="s">
        <v>33</v>
      </c>
      <c r="C88" s="70"/>
      <c r="D88" s="70"/>
      <c r="E88" s="70"/>
      <c r="F88" s="70"/>
      <c r="G88" s="70"/>
      <c r="H88" s="70"/>
      <c r="I88" s="56" t="s">
        <v>122</v>
      </c>
      <c r="J88" s="2">
        <v>244</v>
      </c>
      <c r="K88" s="4"/>
      <c r="L88" s="5">
        <f>L89</f>
        <v>147</v>
      </c>
      <c r="M88" s="22">
        <f>M89</f>
        <v>500</v>
      </c>
    </row>
    <row r="89" spans="2:13" ht="16.5" customHeight="1">
      <c r="B89" s="70" t="s">
        <v>36</v>
      </c>
      <c r="C89" s="70"/>
      <c r="D89" s="70"/>
      <c r="E89" s="70"/>
      <c r="F89" s="70"/>
      <c r="G89" s="70"/>
      <c r="H89" s="70"/>
      <c r="I89" s="56" t="s">
        <v>122</v>
      </c>
      <c r="J89" s="2">
        <v>244</v>
      </c>
      <c r="K89" s="4" t="s">
        <v>37</v>
      </c>
      <c r="L89" s="5">
        <v>147</v>
      </c>
      <c r="M89" s="22">
        <v>500</v>
      </c>
    </row>
    <row r="90" spans="2:13" ht="69" customHeight="1">
      <c r="B90" s="107" t="s">
        <v>150</v>
      </c>
      <c r="C90" s="108"/>
      <c r="D90" s="108"/>
      <c r="E90" s="108"/>
      <c r="F90" s="108"/>
      <c r="G90" s="108"/>
      <c r="H90" s="108"/>
      <c r="I90" s="39" t="s">
        <v>155</v>
      </c>
      <c r="J90" s="34"/>
      <c r="K90" s="34"/>
      <c r="L90" s="35">
        <f>L91</f>
        <v>30.3</v>
      </c>
      <c r="M90" s="21">
        <f>M91</f>
        <v>1391.4</v>
      </c>
    </row>
    <row r="91" spans="2:13" ht="26.25" customHeight="1">
      <c r="B91" s="122" t="s">
        <v>29</v>
      </c>
      <c r="C91" s="123"/>
      <c r="D91" s="123"/>
      <c r="E91" s="123"/>
      <c r="F91" s="123"/>
      <c r="G91" s="123"/>
      <c r="H91" s="123"/>
      <c r="I91" s="41" t="s">
        <v>155</v>
      </c>
      <c r="J91" s="34">
        <v>244</v>
      </c>
      <c r="K91" s="36"/>
      <c r="L91" s="35">
        <f>L92</f>
        <v>30.3</v>
      </c>
      <c r="M91" s="37">
        <f>M92</f>
        <v>1391.4</v>
      </c>
    </row>
    <row r="92" spans="2:13" ht="16.5" customHeight="1">
      <c r="B92" s="70" t="s">
        <v>36</v>
      </c>
      <c r="C92" s="70"/>
      <c r="D92" s="70"/>
      <c r="E92" s="70"/>
      <c r="F92" s="70"/>
      <c r="G92" s="70"/>
      <c r="H92" s="70"/>
      <c r="I92" s="41" t="s">
        <v>155</v>
      </c>
      <c r="J92" s="34">
        <v>244</v>
      </c>
      <c r="K92" s="36" t="s">
        <v>37</v>
      </c>
      <c r="L92" s="35">
        <v>30.3</v>
      </c>
      <c r="M92" s="37">
        <v>1391.4</v>
      </c>
    </row>
    <row r="93" spans="2:13" ht="58.5" customHeight="1">
      <c r="B93" s="107" t="s">
        <v>147</v>
      </c>
      <c r="C93" s="108"/>
      <c r="D93" s="108"/>
      <c r="E93" s="108"/>
      <c r="F93" s="108"/>
      <c r="G93" s="108"/>
      <c r="H93" s="108"/>
      <c r="I93" s="39" t="s">
        <v>145</v>
      </c>
      <c r="J93" s="34"/>
      <c r="K93" s="34"/>
      <c r="L93" s="35">
        <f>L94</f>
        <v>30.3</v>
      </c>
      <c r="M93" s="21">
        <f>M94</f>
        <v>872.8</v>
      </c>
    </row>
    <row r="94" spans="2:13" ht="26.25" customHeight="1">
      <c r="B94" s="122" t="s">
        <v>29</v>
      </c>
      <c r="C94" s="123"/>
      <c r="D94" s="123"/>
      <c r="E94" s="123"/>
      <c r="F94" s="123"/>
      <c r="G94" s="123"/>
      <c r="H94" s="123"/>
      <c r="I94" s="41" t="s">
        <v>145</v>
      </c>
      <c r="J94" s="34">
        <v>244</v>
      </c>
      <c r="K94" s="36"/>
      <c r="L94" s="35">
        <f>L95</f>
        <v>30.3</v>
      </c>
      <c r="M94" s="37">
        <f>M95</f>
        <v>872.8</v>
      </c>
    </row>
    <row r="95" spans="2:13" ht="16.5" customHeight="1">
      <c r="B95" s="70" t="s">
        <v>36</v>
      </c>
      <c r="C95" s="70"/>
      <c r="D95" s="70"/>
      <c r="E95" s="70"/>
      <c r="F95" s="70"/>
      <c r="G95" s="70"/>
      <c r="H95" s="70"/>
      <c r="I95" s="41" t="s">
        <v>145</v>
      </c>
      <c r="J95" s="34">
        <v>244</v>
      </c>
      <c r="K95" s="36" t="s">
        <v>37</v>
      </c>
      <c r="L95" s="35">
        <v>30.3</v>
      </c>
      <c r="M95" s="37">
        <v>872.8</v>
      </c>
    </row>
    <row r="96" spans="2:13" ht="27" customHeight="1">
      <c r="B96" s="106" t="s">
        <v>99</v>
      </c>
      <c r="C96" s="106"/>
      <c r="D96" s="106"/>
      <c r="E96" s="106"/>
      <c r="F96" s="106"/>
      <c r="G96" s="106"/>
      <c r="H96" s="106"/>
      <c r="I96" s="61" t="s">
        <v>123</v>
      </c>
      <c r="J96" s="2"/>
      <c r="K96" s="2"/>
      <c r="L96" s="5">
        <f>L97+L100+L103+L106</f>
        <v>198.9</v>
      </c>
      <c r="M96" s="21">
        <f>M97+M100+M103+M106</f>
        <v>310</v>
      </c>
    </row>
    <row r="97" spans="2:13" ht="78" customHeight="1">
      <c r="B97" s="98" t="s">
        <v>100</v>
      </c>
      <c r="C97" s="98"/>
      <c r="D97" s="98"/>
      <c r="E97" s="98"/>
      <c r="F97" s="98"/>
      <c r="G97" s="98"/>
      <c r="H97" s="98"/>
      <c r="I97" s="39" t="s">
        <v>124</v>
      </c>
      <c r="J97" s="2"/>
      <c r="K97" s="2"/>
      <c r="L97" s="5">
        <f>L98</f>
        <v>20</v>
      </c>
      <c r="M97" s="22">
        <f>M98</f>
        <v>0</v>
      </c>
    </row>
    <row r="98" spans="2:13" ht="27.75" customHeight="1">
      <c r="B98" s="70" t="s">
        <v>29</v>
      </c>
      <c r="C98" s="70"/>
      <c r="D98" s="70"/>
      <c r="E98" s="70"/>
      <c r="F98" s="70"/>
      <c r="G98" s="70"/>
      <c r="H98" s="70"/>
      <c r="I98" s="41" t="s">
        <v>124</v>
      </c>
      <c r="J98" s="2">
        <v>244</v>
      </c>
      <c r="K98" s="4"/>
      <c r="L98" s="5">
        <f>L99</f>
        <v>20</v>
      </c>
      <c r="M98" s="22">
        <f>M99</f>
        <v>0</v>
      </c>
    </row>
    <row r="99" spans="2:13" ht="27.75" customHeight="1">
      <c r="B99" s="70" t="s">
        <v>38</v>
      </c>
      <c r="C99" s="70"/>
      <c r="D99" s="70"/>
      <c r="E99" s="70"/>
      <c r="F99" s="70"/>
      <c r="G99" s="70"/>
      <c r="H99" s="70"/>
      <c r="I99" s="41" t="s">
        <v>124</v>
      </c>
      <c r="J99" s="2">
        <v>244</v>
      </c>
      <c r="K99" s="4" t="s">
        <v>39</v>
      </c>
      <c r="L99" s="5">
        <v>20</v>
      </c>
      <c r="M99" s="22">
        <v>0</v>
      </c>
    </row>
    <row r="100" spans="2:13" ht="65.25" customHeight="1">
      <c r="B100" s="70" t="s">
        <v>101</v>
      </c>
      <c r="C100" s="70"/>
      <c r="D100" s="70"/>
      <c r="E100" s="70"/>
      <c r="F100" s="70"/>
      <c r="G100" s="70"/>
      <c r="H100" s="70"/>
      <c r="I100" s="39" t="s">
        <v>125</v>
      </c>
      <c r="J100" s="2"/>
      <c r="K100" s="2"/>
      <c r="L100" s="5">
        <f>L101</f>
        <v>8.9</v>
      </c>
      <c r="M100" s="22">
        <f>M101</f>
        <v>10</v>
      </c>
    </row>
    <row r="101" spans="2:13" ht="27.75" customHeight="1">
      <c r="B101" s="70" t="s">
        <v>29</v>
      </c>
      <c r="C101" s="70"/>
      <c r="D101" s="70"/>
      <c r="E101" s="70"/>
      <c r="F101" s="70"/>
      <c r="G101" s="70"/>
      <c r="H101" s="70"/>
      <c r="I101" s="38" t="s">
        <v>125</v>
      </c>
      <c r="J101" s="2">
        <v>244</v>
      </c>
      <c r="K101" s="4"/>
      <c r="L101" s="5">
        <f>L102</f>
        <v>8.9</v>
      </c>
      <c r="M101" s="22">
        <f>M102</f>
        <v>10</v>
      </c>
    </row>
    <row r="102" spans="2:13" ht="32.25" customHeight="1">
      <c r="B102" s="70" t="s">
        <v>38</v>
      </c>
      <c r="C102" s="70"/>
      <c r="D102" s="70"/>
      <c r="E102" s="70"/>
      <c r="F102" s="70"/>
      <c r="G102" s="70"/>
      <c r="H102" s="70"/>
      <c r="I102" s="38" t="s">
        <v>125</v>
      </c>
      <c r="J102" s="2">
        <v>244</v>
      </c>
      <c r="K102" s="4" t="s">
        <v>39</v>
      </c>
      <c r="L102" s="5">
        <v>8.9</v>
      </c>
      <c r="M102" s="22">
        <v>10</v>
      </c>
    </row>
    <row r="103" spans="2:13" ht="69.75" customHeight="1">
      <c r="B103" s="98" t="s">
        <v>102</v>
      </c>
      <c r="C103" s="98"/>
      <c r="D103" s="98"/>
      <c r="E103" s="98"/>
      <c r="F103" s="98"/>
      <c r="G103" s="98"/>
      <c r="H103" s="98"/>
      <c r="I103" s="39" t="s">
        <v>126</v>
      </c>
      <c r="J103" s="2"/>
      <c r="K103" s="2"/>
      <c r="L103" s="5">
        <f>L104</f>
        <v>20</v>
      </c>
      <c r="M103" s="22">
        <f>M104</f>
        <v>25</v>
      </c>
    </row>
    <row r="104" spans="2:13" ht="27.75" customHeight="1">
      <c r="B104" s="70" t="s">
        <v>29</v>
      </c>
      <c r="C104" s="70"/>
      <c r="D104" s="70"/>
      <c r="E104" s="70"/>
      <c r="F104" s="70"/>
      <c r="G104" s="70"/>
      <c r="H104" s="70"/>
      <c r="I104" s="41" t="s">
        <v>126</v>
      </c>
      <c r="J104" s="2">
        <v>244</v>
      </c>
      <c r="K104" s="4"/>
      <c r="L104" s="5">
        <f>L105</f>
        <v>20</v>
      </c>
      <c r="M104" s="22">
        <f>M105</f>
        <v>25</v>
      </c>
    </row>
    <row r="105" spans="2:13" ht="27.75" customHeight="1">
      <c r="B105" s="70" t="s">
        <v>38</v>
      </c>
      <c r="C105" s="70"/>
      <c r="D105" s="70"/>
      <c r="E105" s="70"/>
      <c r="F105" s="70"/>
      <c r="G105" s="70"/>
      <c r="H105" s="70"/>
      <c r="I105" s="41" t="s">
        <v>126</v>
      </c>
      <c r="J105" s="2">
        <v>244</v>
      </c>
      <c r="K105" s="4" t="s">
        <v>39</v>
      </c>
      <c r="L105" s="5">
        <v>20</v>
      </c>
      <c r="M105" s="22">
        <v>25</v>
      </c>
    </row>
    <row r="106" spans="2:13" ht="65.25" customHeight="1">
      <c r="B106" s="98" t="s">
        <v>169</v>
      </c>
      <c r="C106" s="98"/>
      <c r="D106" s="98"/>
      <c r="E106" s="98"/>
      <c r="F106" s="98"/>
      <c r="G106" s="98"/>
      <c r="H106" s="98"/>
      <c r="I106" s="39" t="s">
        <v>127</v>
      </c>
      <c r="J106" s="2"/>
      <c r="K106" s="2"/>
      <c r="L106" s="5">
        <f>L107</f>
        <v>150</v>
      </c>
      <c r="M106" s="22">
        <f>M107</f>
        <v>275</v>
      </c>
    </row>
    <row r="107" spans="2:13" ht="27.75" customHeight="1">
      <c r="B107" s="70" t="s">
        <v>29</v>
      </c>
      <c r="C107" s="70"/>
      <c r="D107" s="70"/>
      <c r="E107" s="70"/>
      <c r="F107" s="70"/>
      <c r="G107" s="70"/>
      <c r="H107" s="70"/>
      <c r="I107" s="38" t="s">
        <v>127</v>
      </c>
      <c r="J107" s="2">
        <v>244</v>
      </c>
      <c r="K107" s="4"/>
      <c r="L107" s="5">
        <f>L108</f>
        <v>150</v>
      </c>
      <c r="M107" s="22">
        <f>M108</f>
        <v>275</v>
      </c>
    </row>
    <row r="108" spans="2:13" ht="17.25" customHeight="1" thickBot="1">
      <c r="B108" s="83" t="s">
        <v>40</v>
      </c>
      <c r="C108" s="83"/>
      <c r="D108" s="83"/>
      <c r="E108" s="83"/>
      <c r="F108" s="83"/>
      <c r="G108" s="83"/>
      <c r="H108" s="83"/>
      <c r="I108" s="48" t="s">
        <v>127</v>
      </c>
      <c r="J108" s="9">
        <v>244</v>
      </c>
      <c r="K108" s="10" t="s">
        <v>39</v>
      </c>
      <c r="L108" s="11">
        <v>150</v>
      </c>
      <c r="M108" s="23">
        <v>275</v>
      </c>
    </row>
    <row r="109" spans="2:13" s="12" customFormat="1" ht="21" customHeight="1" thickBot="1">
      <c r="B109" s="96" t="s">
        <v>1</v>
      </c>
      <c r="C109" s="97"/>
      <c r="D109" s="97"/>
      <c r="E109" s="97"/>
      <c r="F109" s="97"/>
      <c r="G109" s="97"/>
      <c r="H109" s="97"/>
      <c r="I109" s="55" t="s">
        <v>0</v>
      </c>
      <c r="J109" s="31"/>
      <c r="K109" s="31"/>
      <c r="L109" s="32" t="e">
        <f>L110+L116+#REF!</f>
        <v>#REF!</v>
      </c>
      <c r="M109" s="33">
        <f>M110+M116</f>
        <v>5156</v>
      </c>
    </row>
    <row r="110" spans="2:13" ht="24.75" customHeight="1">
      <c r="B110" s="95" t="s">
        <v>3</v>
      </c>
      <c r="C110" s="95"/>
      <c r="D110" s="95"/>
      <c r="E110" s="95"/>
      <c r="F110" s="95"/>
      <c r="G110" s="95"/>
      <c r="H110" s="95"/>
      <c r="I110" s="53" t="s">
        <v>2</v>
      </c>
      <c r="J110" s="3"/>
      <c r="K110" s="3"/>
      <c r="L110" s="6">
        <f>L111</f>
        <v>528</v>
      </c>
      <c r="M110" s="28">
        <f>M111</f>
        <v>692</v>
      </c>
    </row>
    <row r="111" spans="2:13" ht="42.75" customHeight="1">
      <c r="B111" s="85" t="s">
        <v>5</v>
      </c>
      <c r="C111" s="85"/>
      <c r="D111" s="85"/>
      <c r="E111" s="85"/>
      <c r="F111" s="85"/>
      <c r="G111" s="85"/>
      <c r="H111" s="85"/>
      <c r="I111" s="50" t="s">
        <v>4</v>
      </c>
      <c r="J111" s="2"/>
      <c r="K111" s="2"/>
      <c r="L111" s="5">
        <f>L112+L114</f>
        <v>528</v>
      </c>
      <c r="M111" s="22">
        <f>M112+M114</f>
        <v>692</v>
      </c>
    </row>
    <row r="112" spans="2:13" ht="33" customHeight="1">
      <c r="B112" s="70" t="s">
        <v>43</v>
      </c>
      <c r="C112" s="70"/>
      <c r="D112" s="70"/>
      <c r="E112" s="70"/>
      <c r="F112" s="70"/>
      <c r="G112" s="70"/>
      <c r="H112" s="70"/>
      <c r="I112" s="50" t="s">
        <v>4</v>
      </c>
      <c r="J112" s="2">
        <v>121</v>
      </c>
      <c r="K112" s="4"/>
      <c r="L112" s="5">
        <f>L113</f>
        <v>527.8</v>
      </c>
      <c r="M112" s="22">
        <f>M113</f>
        <v>687</v>
      </c>
    </row>
    <row r="113" spans="2:13" ht="41.25" customHeight="1">
      <c r="B113" s="70" t="s">
        <v>41</v>
      </c>
      <c r="C113" s="70"/>
      <c r="D113" s="70"/>
      <c r="E113" s="70"/>
      <c r="F113" s="70"/>
      <c r="G113" s="70"/>
      <c r="H113" s="70"/>
      <c r="I113" s="50" t="s">
        <v>4</v>
      </c>
      <c r="J113" s="2">
        <v>121</v>
      </c>
      <c r="K113" s="4" t="s">
        <v>42</v>
      </c>
      <c r="L113" s="5">
        <v>527.8</v>
      </c>
      <c r="M113" s="22">
        <v>687</v>
      </c>
    </row>
    <row r="114" spans="2:13" ht="33" customHeight="1">
      <c r="B114" s="70" t="s">
        <v>44</v>
      </c>
      <c r="C114" s="70"/>
      <c r="D114" s="70"/>
      <c r="E114" s="70"/>
      <c r="F114" s="70"/>
      <c r="G114" s="70"/>
      <c r="H114" s="70"/>
      <c r="I114" s="50" t="s">
        <v>4</v>
      </c>
      <c r="J114" s="2">
        <v>122</v>
      </c>
      <c r="K114" s="4"/>
      <c r="L114" s="5">
        <f>L115</f>
        <v>0.2</v>
      </c>
      <c r="M114" s="22">
        <f>M115</f>
        <v>5</v>
      </c>
    </row>
    <row r="115" spans="2:13" ht="41.25" customHeight="1">
      <c r="B115" s="70" t="s">
        <v>41</v>
      </c>
      <c r="C115" s="70"/>
      <c r="D115" s="70"/>
      <c r="E115" s="70"/>
      <c r="F115" s="70"/>
      <c r="G115" s="70"/>
      <c r="H115" s="70"/>
      <c r="I115" s="50" t="s">
        <v>4</v>
      </c>
      <c r="J115" s="2">
        <v>122</v>
      </c>
      <c r="K115" s="4" t="s">
        <v>42</v>
      </c>
      <c r="L115" s="5">
        <v>0.2</v>
      </c>
      <c r="M115" s="22">
        <v>5</v>
      </c>
    </row>
    <row r="116" spans="2:13" ht="27" customHeight="1">
      <c r="B116" s="80" t="s">
        <v>7</v>
      </c>
      <c r="C116" s="80"/>
      <c r="D116" s="80"/>
      <c r="E116" s="80"/>
      <c r="F116" s="80"/>
      <c r="G116" s="80"/>
      <c r="H116" s="80"/>
      <c r="I116" s="54" t="s">
        <v>6</v>
      </c>
      <c r="J116" s="2"/>
      <c r="K116" s="2"/>
      <c r="L116" s="5" t="e">
        <f>L117</f>
        <v>#REF!</v>
      </c>
      <c r="M116" s="21">
        <f>M117</f>
        <v>4464</v>
      </c>
    </row>
    <row r="117" spans="2:13" ht="41.25" customHeight="1">
      <c r="B117" s="85" t="s">
        <v>9</v>
      </c>
      <c r="C117" s="85"/>
      <c r="D117" s="85"/>
      <c r="E117" s="85"/>
      <c r="F117" s="85"/>
      <c r="G117" s="85"/>
      <c r="H117" s="85"/>
      <c r="I117" s="50" t="s">
        <v>8</v>
      </c>
      <c r="J117" s="2"/>
      <c r="K117" s="2"/>
      <c r="L117" s="5" t="e">
        <f>L118+L120+#REF!+#REF!+L122+L124+L126</f>
        <v>#REF!</v>
      </c>
      <c r="M117" s="22">
        <f>M118+M120+M122+M124+M126</f>
        <v>4464</v>
      </c>
    </row>
    <row r="118" spans="2:13" ht="33" customHeight="1">
      <c r="B118" s="70" t="s">
        <v>43</v>
      </c>
      <c r="C118" s="70"/>
      <c r="D118" s="70"/>
      <c r="E118" s="70"/>
      <c r="F118" s="70"/>
      <c r="G118" s="70"/>
      <c r="H118" s="70"/>
      <c r="I118" s="50" t="s">
        <v>8</v>
      </c>
      <c r="J118" s="2">
        <v>121</v>
      </c>
      <c r="K118" s="4"/>
      <c r="L118" s="5">
        <f>L119</f>
        <v>1003</v>
      </c>
      <c r="M118" s="22">
        <f>M119</f>
        <v>3267</v>
      </c>
    </row>
    <row r="119" spans="2:13" ht="41.25" customHeight="1">
      <c r="B119" s="70" t="s">
        <v>41</v>
      </c>
      <c r="C119" s="70"/>
      <c r="D119" s="70"/>
      <c r="E119" s="70"/>
      <c r="F119" s="70"/>
      <c r="G119" s="70"/>
      <c r="H119" s="70"/>
      <c r="I119" s="50" t="s">
        <v>8</v>
      </c>
      <c r="J119" s="2">
        <v>121</v>
      </c>
      <c r="K119" s="4" t="s">
        <v>42</v>
      </c>
      <c r="L119" s="5">
        <v>1003</v>
      </c>
      <c r="M119" s="22">
        <v>3267</v>
      </c>
    </row>
    <row r="120" spans="2:13" ht="33" customHeight="1">
      <c r="B120" s="70" t="s">
        <v>44</v>
      </c>
      <c r="C120" s="70"/>
      <c r="D120" s="70"/>
      <c r="E120" s="70"/>
      <c r="F120" s="70"/>
      <c r="G120" s="70"/>
      <c r="H120" s="70"/>
      <c r="I120" s="50" t="s">
        <v>8</v>
      </c>
      <c r="J120" s="2">
        <v>122</v>
      </c>
      <c r="K120" s="4"/>
      <c r="L120" s="5">
        <f>L121</f>
        <v>30.2</v>
      </c>
      <c r="M120" s="22">
        <f>M121</f>
        <v>10</v>
      </c>
    </row>
    <row r="121" spans="2:13" ht="41.25" customHeight="1">
      <c r="B121" s="70" t="s">
        <v>41</v>
      </c>
      <c r="C121" s="70"/>
      <c r="D121" s="70"/>
      <c r="E121" s="70"/>
      <c r="F121" s="70"/>
      <c r="G121" s="70"/>
      <c r="H121" s="70"/>
      <c r="I121" s="50" t="s">
        <v>8</v>
      </c>
      <c r="J121" s="2">
        <v>122</v>
      </c>
      <c r="K121" s="4" t="s">
        <v>42</v>
      </c>
      <c r="L121" s="5">
        <v>30.2</v>
      </c>
      <c r="M121" s="22">
        <v>10</v>
      </c>
    </row>
    <row r="122" spans="2:13" ht="27.75" customHeight="1">
      <c r="B122" s="70" t="s">
        <v>29</v>
      </c>
      <c r="C122" s="70"/>
      <c r="D122" s="70"/>
      <c r="E122" s="70"/>
      <c r="F122" s="70"/>
      <c r="G122" s="70"/>
      <c r="H122" s="70"/>
      <c r="I122" s="50" t="s">
        <v>8</v>
      </c>
      <c r="J122" s="2">
        <v>244</v>
      </c>
      <c r="K122" s="4"/>
      <c r="L122" s="5">
        <f>L123</f>
        <v>392.8</v>
      </c>
      <c r="M122" s="22">
        <f>M123</f>
        <v>1172.8</v>
      </c>
    </row>
    <row r="123" spans="2:13" ht="41.25" customHeight="1">
      <c r="B123" s="70" t="s">
        <v>41</v>
      </c>
      <c r="C123" s="70"/>
      <c r="D123" s="70"/>
      <c r="E123" s="70"/>
      <c r="F123" s="70"/>
      <c r="G123" s="70"/>
      <c r="H123" s="70"/>
      <c r="I123" s="50" t="s">
        <v>8</v>
      </c>
      <c r="J123" s="2">
        <v>244</v>
      </c>
      <c r="K123" s="4" t="s">
        <v>42</v>
      </c>
      <c r="L123" s="5">
        <v>392.8</v>
      </c>
      <c r="M123" s="22">
        <v>1172.8</v>
      </c>
    </row>
    <row r="124" spans="2:13" ht="75.75" customHeight="1">
      <c r="B124" s="70" t="s">
        <v>55</v>
      </c>
      <c r="C124" s="70"/>
      <c r="D124" s="70"/>
      <c r="E124" s="70"/>
      <c r="F124" s="70"/>
      <c r="G124" s="70"/>
      <c r="H124" s="70"/>
      <c r="I124" s="50" t="s">
        <v>8</v>
      </c>
      <c r="J124" s="2">
        <v>831</v>
      </c>
      <c r="K124" s="4"/>
      <c r="L124" s="5">
        <f>L125</f>
        <v>1</v>
      </c>
      <c r="M124" s="22">
        <f>M125</f>
        <v>4.2</v>
      </c>
    </row>
    <row r="125" spans="2:13" ht="41.25" customHeight="1">
      <c r="B125" s="70" t="s">
        <v>41</v>
      </c>
      <c r="C125" s="70"/>
      <c r="D125" s="70"/>
      <c r="E125" s="70"/>
      <c r="F125" s="70"/>
      <c r="G125" s="70"/>
      <c r="H125" s="70"/>
      <c r="I125" s="50" t="s">
        <v>8</v>
      </c>
      <c r="J125" s="2">
        <v>831</v>
      </c>
      <c r="K125" s="4" t="s">
        <v>42</v>
      </c>
      <c r="L125" s="5">
        <v>1</v>
      </c>
      <c r="M125" s="22">
        <v>4.2</v>
      </c>
    </row>
    <row r="126" spans="2:13" ht="21.75" customHeight="1">
      <c r="B126" s="70" t="s">
        <v>45</v>
      </c>
      <c r="C126" s="70"/>
      <c r="D126" s="70"/>
      <c r="E126" s="70"/>
      <c r="F126" s="70"/>
      <c r="G126" s="70"/>
      <c r="H126" s="70"/>
      <c r="I126" s="50" t="s">
        <v>8</v>
      </c>
      <c r="J126" s="2">
        <v>852</v>
      </c>
      <c r="K126" s="4"/>
      <c r="L126" s="5">
        <f>L127</f>
        <v>4</v>
      </c>
      <c r="M126" s="22">
        <f>M127</f>
        <v>10</v>
      </c>
    </row>
    <row r="127" spans="2:13" ht="41.25" customHeight="1" thickBot="1">
      <c r="B127" s="83" t="s">
        <v>41</v>
      </c>
      <c r="C127" s="83"/>
      <c r="D127" s="83"/>
      <c r="E127" s="83"/>
      <c r="F127" s="83"/>
      <c r="G127" s="83"/>
      <c r="H127" s="83"/>
      <c r="I127" s="49" t="s">
        <v>8</v>
      </c>
      <c r="J127" s="9">
        <v>852</v>
      </c>
      <c r="K127" s="10" t="s">
        <v>42</v>
      </c>
      <c r="L127" s="11">
        <v>4</v>
      </c>
      <c r="M127" s="23">
        <v>10</v>
      </c>
    </row>
    <row r="128" spans="2:13" ht="34.5" customHeight="1" thickBot="1">
      <c r="B128" s="78" t="s">
        <v>11</v>
      </c>
      <c r="C128" s="79"/>
      <c r="D128" s="79"/>
      <c r="E128" s="79"/>
      <c r="F128" s="79"/>
      <c r="G128" s="79"/>
      <c r="H128" s="79"/>
      <c r="I128" s="51" t="s">
        <v>10</v>
      </c>
      <c r="J128" s="24"/>
      <c r="K128" s="25"/>
      <c r="L128" s="26" t="e">
        <f>L129+L132+L135+L147+L156+L177+L180+#REF!+#REF!+#REF!</f>
        <v>#REF!</v>
      </c>
      <c r="M128" s="27">
        <f>M129+M132+M135+M144+M147+M156+M159+M162+M165+M168+M153+M171+M177+M180+M183+M138+M174+M141+M150</f>
        <v>2469.7000000000003</v>
      </c>
    </row>
    <row r="129" spans="2:13" ht="59.25" customHeight="1">
      <c r="B129" s="77" t="s">
        <v>60</v>
      </c>
      <c r="C129" s="77"/>
      <c r="D129" s="77"/>
      <c r="E129" s="77"/>
      <c r="F129" s="77"/>
      <c r="G129" s="77"/>
      <c r="H129" s="77"/>
      <c r="I129" s="39" t="s">
        <v>59</v>
      </c>
      <c r="J129" s="2"/>
      <c r="K129" s="2"/>
      <c r="L129" s="5">
        <f>L130</f>
        <v>11</v>
      </c>
      <c r="M129" s="21">
        <f>M130</f>
        <v>27.9</v>
      </c>
    </row>
    <row r="130" spans="2:13" ht="22.5" customHeight="1">
      <c r="B130" s="69" t="s">
        <v>46</v>
      </c>
      <c r="C130" s="70"/>
      <c r="D130" s="70"/>
      <c r="E130" s="70"/>
      <c r="F130" s="70"/>
      <c r="G130" s="70"/>
      <c r="H130" s="70"/>
      <c r="I130" s="38" t="s">
        <v>59</v>
      </c>
      <c r="J130" s="2">
        <v>540</v>
      </c>
      <c r="K130" s="4"/>
      <c r="L130" s="5">
        <f>L131</f>
        <v>11</v>
      </c>
      <c r="M130" s="22">
        <v>27.9</v>
      </c>
    </row>
    <row r="131" spans="2:13" ht="41.25" customHeight="1">
      <c r="B131" s="69" t="s">
        <v>41</v>
      </c>
      <c r="C131" s="70"/>
      <c r="D131" s="70"/>
      <c r="E131" s="70"/>
      <c r="F131" s="70"/>
      <c r="G131" s="70"/>
      <c r="H131" s="70"/>
      <c r="I131" s="38" t="s">
        <v>59</v>
      </c>
      <c r="J131" s="2">
        <v>540</v>
      </c>
      <c r="K131" s="4" t="s">
        <v>42</v>
      </c>
      <c r="L131" s="5">
        <v>11</v>
      </c>
      <c r="M131" s="22">
        <v>27.9</v>
      </c>
    </row>
    <row r="132" spans="2:13" ht="65.25" customHeight="1">
      <c r="B132" s="77" t="s">
        <v>61</v>
      </c>
      <c r="C132" s="77"/>
      <c r="D132" s="77"/>
      <c r="E132" s="77"/>
      <c r="F132" s="77"/>
      <c r="G132" s="77"/>
      <c r="H132" s="77"/>
      <c r="I132" s="39" t="s">
        <v>62</v>
      </c>
      <c r="J132" s="2"/>
      <c r="K132" s="2"/>
      <c r="L132" s="5">
        <f>L133</f>
        <v>42</v>
      </c>
      <c r="M132" s="21">
        <f>M133</f>
        <v>105.8</v>
      </c>
    </row>
    <row r="133" spans="2:13" ht="18" customHeight="1">
      <c r="B133" s="69" t="s">
        <v>46</v>
      </c>
      <c r="C133" s="70"/>
      <c r="D133" s="70"/>
      <c r="E133" s="70"/>
      <c r="F133" s="70"/>
      <c r="G133" s="70"/>
      <c r="H133" s="70"/>
      <c r="I133" s="38" t="s">
        <v>62</v>
      </c>
      <c r="J133" s="2">
        <v>540</v>
      </c>
      <c r="K133" s="4"/>
      <c r="L133" s="5">
        <f>L134</f>
        <v>42</v>
      </c>
      <c r="M133" s="22">
        <f>M134</f>
        <v>105.8</v>
      </c>
    </row>
    <row r="134" spans="2:13" ht="41.25" customHeight="1">
      <c r="B134" s="69" t="s">
        <v>41</v>
      </c>
      <c r="C134" s="70"/>
      <c r="D134" s="70"/>
      <c r="E134" s="70"/>
      <c r="F134" s="70"/>
      <c r="G134" s="70"/>
      <c r="H134" s="70"/>
      <c r="I134" s="38" t="s">
        <v>62</v>
      </c>
      <c r="J134" s="2">
        <v>540</v>
      </c>
      <c r="K134" s="4" t="s">
        <v>42</v>
      </c>
      <c r="L134" s="5">
        <v>42</v>
      </c>
      <c r="M134" s="22">
        <v>105.8</v>
      </c>
    </row>
    <row r="135" spans="2:13" ht="49.5" customHeight="1">
      <c r="B135" s="84" t="s">
        <v>63</v>
      </c>
      <c r="C135" s="84"/>
      <c r="D135" s="84"/>
      <c r="E135" s="84"/>
      <c r="F135" s="84"/>
      <c r="G135" s="84"/>
      <c r="H135" s="84"/>
      <c r="I135" s="39" t="s">
        <v>64</v>
      </c>
      <c r="J135" s="2"/>
      <c r="K135" s="2"/>
      <c r="L135" s="5">
        <f>L136</f>
        <v>86</v>
      </c>
      <c r="M135" s="21">
        <f>M136</f>
        <v>98.8</v>
      </c>
    </row>
    <row r="136" spans="2:13" ht="18.75" customHeight="1">
      <c r="B136" s="69" t="s">
        <v>46</v>
      </c>
      <c r="C136" s="70"/>
      <c r="D136" s="70"/>
      <c r="E136" s="70"/>
      <c r="F136" s="70"/>
      <c r="G136" s="70"/>
      <c r="H136" s="70"/>
      <c r="I136" s="38" t="s">
        <v>64</v>
      </c>
      <c r="J136" s="2">
        <v>540</v>
      </c>
      <c r="K136" s="4"/>
      <c r="L136" s="5">
        <f>L137</f>
        <v>86</v>
      </c>
      <c r="M136" s="22">
        <f>M137</f>
        <v>98.8</v>
      </c>
    </row>
    <row r="137" spans="2:13" ht="41.25" customHeight="1">
      <c r="B137" s="69" t="s">
        <v>41</v>
      </c>
      <c r="C137" s="70"/>
      <c r="D137" s="70"/>
      <c r="E137" s="70"/>
      <c r="F137" s="70"/>
      <c r="G137" s="70"/>
      <c r="H137" s="70"/>
      <c r="I137" s="38" t="s">
        <v>64</v>
      </c>
      <c r="J137" s="2">
        <v>540</v>
      </c>
      <c r="K137" s="4" t="s">
        <v>42</v>
      </c>
      <c r="L137" s="5">
        <v>86</v>
      </c>
      <c r="M137" s="22">
        <v>98.8</v>
      </c>
    </row>
    <row r="138" spans="2:13" ht="41.25" customHeight="1">
      <c r="B138" s="81" t="s">
        <v>137</v>
      </c>
      <c r="C138" s="82"/>
      <c r="D138" s="82"/>
      <c r="E138" s="82"/>
      <c r="F138" s="82"/>
      <c r="G138" s="82"/>
      <c r="H138" s="82"/>
      <c r="I138" s="39" t="s">
        <v>138</v>
      </c>
      <c r="J138" s="2"/>
      <c r="K138" s="2"/>
      <c r="L138" s="5">
        <f>L139</f>
        <v>11</v>
      </c>
      <c r="M138" s="65">
        <f>M139</f>
        <v>47.4</v>
      </c>
    </row>
    <row r="139" spans="2:13" ht="22.5" customHeight="1">
      <c r="B139" s="112" t="s">
        <v>46</v>
      </c>
      <c r="C139" s="113"/>
      <c r="D139" s="113"/>
      <c r="E139" s="113"/>
      <c r="F139" s="113"/>
      <c r="G139" s="113"/>
      <c r="H139" s="113"/>
      <c r="I139" s="38" t="s">
        <v>138</v>
      </c>
      <c r="J139" s="2">
        <v>540</v>
      </c>
      <c r="K139" s="4"/>
      <c r="L139" s="5">
        <f>L140</f>
        <v>11</v>
      </c>
      <c r="M139" s="66">
        <f>M140</f>
        <v>47.4</v>
      </c>
    </row>
    <row r="140" spans="2:13" ht="41.25" customHeight="1">
      <c r="B140" s="112" t="s">
        <v>41</v>
      </c>
      <c r="C140" s="113"/>
      <c r="D140" s="113"/>
      <c r="E140" s="113"/>
      <c r="F140" s="113"/>
      <c r="G140" s="113"/>
      <c r="H140" s="113"/>
      <c r="I140" s="38" t="s">
        <v>138</v>
      </c>
      <c r="J140" s="2">
        <v>540</v>
      </c>
      <c r="K140" s="4" t="s">
        <v>42</v>
      </c>
      <c r="L140" s="5">
        <v>11</v>
      </c>
      <c r="M140" s="66">
        <v>47.4</v>
      </c>
    </row>
    <row r="141" spans="2:13" ht="42.75" customHeight="1">
      <c r="B141" s="84" t="s">
        <v>144</v>
      </c>
      <c r="C141" s="84"/>
      <c r="D141" s="84"/>
      <c r="E141" s="84"/>
      <c r="F141" s="84"/>
      <c r="G141" s="84"/>
      <c r="H141" s="84"/>
      <c r="I141" s="39" t="s">
        <v>143</v>
      </c>
      <c r="J141" s="2"/>
      <c r="K141" s="2"/>
      <c r="L141" s="5"/>
      <c r="M141" s="65">
        <f>M142</f>
        <v>61.4</v>
      </c>
    </row>
    <row r="142" spans="2:13" ht="24" customHeight="1">
      <c r="B142" s="69" t="s">
        <v>46</v>
      </c>
      <c r="C142" s="70"/>
      <c r="D142" s="70"/>
      <c r="E142" s="70"/>
      <c r="F142" s="70"/>
      <c r="G142" s="70"/>
      <c r="H142" s="70"/>
      <c r="I142" s="41" t="s">
        <v>143</v>
      </c>
      <c r="J142" s="2">
        <v>540</v>
      </c>
      <c r="K142" s="4"/>
      <c r="L142" s="5"/>
      <c r="M142" s="66">
        <f>M143</f>
        <v>61.4</v>
      </c>
    </row>
    <row r="143" spans="2:13" ht="41.25" customHeight="1">
      <c r="B143" s="69" t="s">
        <v>41</v>
      </c>
      <c r="C143" s="70"/>
      <c r="D143" s="70"/>
      <c r="E143" s="70"/>
      <c r="F143" s="70"/>
      <c r="G143" s="70"/>
      <c r="H143" s="70"/>
      <c r="I143" s="41" t="s">
        <v>143</v>
      </c>
      <c r="J143" s="2">
        <v>540</v>
      </c>
      <c r="K143" s="4" t="s">
        <v>42</v>
      </c>
      <c r="L143" s="5"/>
      <c r="M143" s="66">
        <v>61.4</v>
      </c>
    </row>
    <row r="144" spans="2:13" ht="39.75" customHeight="1">
      <c r="B144" s="86" t="s">
        <v>17</v>
      </c>
      <c r="C144" s="87"/>
      <c r="D144" s="87"/>
      <c r="E144" s="87"/>
      <c r="F144" s="87"/>
      <c r="G144" s="87"/>
      <c r="H144" s="87"/>
      <c r="I144" s="39" t="s">
        <v>68</v>
      </c>
      <c r="J144" s="2"/>
      <c r="K144" s="2"/>
      <c r="L144" s="5">
        <f>L145</f>
        <v>120</v>
      </c>
      <c r="M144" s="21">
        <f>M145</f>
        <v>250</v>
      </c>
    </row>
    <row r="145" spans="2:13" ht="12.75" customHeight="1">
      <c r="B145" s="73" t="s">
        <v>29</v>
      </c>
      <c r="C145" s="74"/>
      <c r="D145" s="74"/>
      <c r="E145" s="74"/>
      <c r="F145" s="74"/>
      <c r="G145" s="74"/>
      <c r="H145" s="74"/>
      <c r="I145" s="38" t="s">
        <v>68</v>
      </c>
      <c r="J145" s="2">
        <v>244</v>
      </c>
      <c r="K145" s="4"/>
      <c r="L145" s="5">
        <f>L146</f>
        <v>120</v>
      </c>
      <c r="M145" s="22">
        <f>M146</f>
        <v>250</v>
      </c>
    </row>
    <row r="146" spans="2:13" ht="15.75" customHeight="1">
      <c r="B146" s="88" t="s">
        <v>50</v>
      </c>
      <c r="C146" s="89"/>
      <c r="D146" s="89"/>
      <c r="E146" s="89"/>
      <c r="F146" s="89"/>
      <c r="G146" s="89"/>
      <c r="H146" s="89"/>
      <c r="I146" s="48" t="s">
        <v>68</v>
      </c>
      <c r="J146" s="9">
        <v>244</v>
      </c>
      <c r="K146" s="10" t="s">
        <v>51</v>
      </c>
      <c r="L146" s="11">
        <v>120</v>
      </c>
      <c r="M146" s="23">
        <v>250</v>
      </c>
    </row>
    <row r="147" spans="2:13" ht="36" customHeight="1">
      <c r="B147" s="80" t="s">
        <v>12</v>
      </c>
      <c r="C147" s="80"/>
      <c r="D147" s="80"/>
      <c r="E147" s="80"/>
      <c r="F147" s="80"/>
      <c r="G147" s="80"/>
      <c r="H147" s="80"/>
      <c r="I147" s="45" t="s">
        <v>65</v>
      </c>
      <c r="J147" s="2"/>
      <c r="K147" s="2"/>
      <c r="L147" s="5">
        <f>L148</f>
        <v>10</v>
      </c>
      <c r="M147" s="21">
        <f>M148</f>
        <v>0</v>
      </c>
    </row>
    <row r="148" spans="2:13" ht="15" customHeight="1">
      <c r="B148" s="69" t="s">
        <v>48</v>
      </c>
      <c r="C148" s="70"/>
      <c r="D148" s="70"/>
      <c r="E148" s="70"/>
      <c r="F148" s="70"/>
      <c r="G148" s="70"/>
      <c r="H148" s="70"/>
      <c r="I148" s="47" t="s">
        <v>65</v>
      </c>
      <c r="J148" s="2">
        <v>870</v>
      </c>
      <c r="K148" s="4"/>
      <c r="L148" s="5">
        <f>L149</f>
        <v>10</v>
      </c>
      <c r="M148" s="22">
        <f>M149</f>
        <v>0</v>
      </c>
    </row>
    <row r="149" spans="2:13" ht="12.75">
      <c r="B149" s="69" t="s">
        <v>47</v>
      </c>
      <c r="C149" s="70"/>
      <c r="D149" s="70"/>
      <c r="E149" s="70"/>
      <c r="F149" s="70"/>
      <c r="G149" s="70"/>
      <c r="H149" s="70"/>
      <c r="I149" s="47" t="s">
        <v>65</v>
      </c>
      <c r="J149" s="2">
        <v>870</v>
      </c>
      <c r="K149" s="4" t="s">
        <v>49</v>
      </c>
      <c r="L149" s="5">
        <v>10</v>
      </c>
      <c r="M149" s="22">
        <v>0</v>
      </c>
    </row>
    <row r="150" spans="2:13" ht="42" customHeight="1">
      <c r="B150" s="114" t="s">
        <v>151</v>
      </c>
      <c r="C150" s="114"/>
      <c r="D150" s="114"/>
      <c r="E150" s="114"/>
      <c r="F150" s="114"/>
      <c r="G150" s="114"/>
      <c r="H150" s="114"/>
      <c r="I150" s="39" t="s">
        <v>156</v>
      </c>
      <c r="J150" s="2"/>
      <c r="K150" s="2"/>
      <c r="L150" s="5">
        <f>L151</f>
        <v>20</v>
      </c>
      <c r="M150" s="21">
        <f>M151</f>
        <v>70</v>
      </c>
    </row>
    <row r="151" spans="2:13" ht="27" customHeight="1">
      <c r="B151" s="69" t="s">
        <v>29</v>
      </c>
      <c r="C151" s="70"/>
      <c r="D151" s="70"/>
      <c r="E151" s="70"/>
      <c r="F151" s="70"/>
      <c r="G151" s="70"/>
      <c r="H151" s="70"/>
      <c r="I151" s="41" t="s">
        <v>156</v>
      </c>
      <c r="J151" s="2">
        <v>244</v>
      </c>
      <c r="K151" s="4"/>
      <c r="L151" s="5">
        <f>L152</f>
        <v>20</v>
      </c>
      <c r="M151" s="22">
        <f>M152</f>
        <v>70</v>
      </c>
    </row>
    <row r="152" spans="2:13" ht="15.75" customHeight="1">
      <c r="B152" s="69" t="s">
        <v>57</v>
      </c>
      <c r="C152" s="70"/>
      <c r="D152" s="70"/>
      <c r="E152" s="70"/>
      <c r="F152" s="70"/>
      <c r="G152" s="70"/>
      <c r="H152" s="70"/>
      <c r="I152" s="41" t="s">
        <v>156</v>
      </c>
      <c r="J152" s="2">
        <v>244</v>
      </c>
      <c r="K152" s="4" t="s">
        <v>56</v>
      </c>
      <c r="L152" s="5">
        <v>20</v>
      </c>
      <c r="M152" s="22">
        <v>70</v>
      </c>
    </row>
    <row r="153" spans="2:13" ht="39.75" customHeight="1">
      <c r="B153" s="75" t="s">
        <v>133</v>
      </c>
      <c r="C153" s="76"/>
      <c r="D153" s="76"/>
      <c r="E153" s="76"/>
      <c r="F153" s="76"/>
      <c r="G153" s="76"/>
      <c r="H153" s="76"/>
      <c r="I153" s="39" t="s">
        <v>132</v>
      </c>
      <c r="J153" s="2"/>
      <c r="K153" s="2"/>
      <c r="L153" s="5">
        <f>L154</f>
        <v>20</v>
      </c>
      <c r="M153" s="21">
        <f>M154</f>
        <v>50</v>
      </c>
    </row>
    <row r="154" spans="2:13" ht="23.25" customHeight="1">
      <c r="B154" s="73" t="s">
        <v>29</v>
      </c>
      <c r="C154" s="74"/>
      <c r="D154" s="74"/>
      <c r="E154" s="74"/>
      <c r="F154" s="74"/>
      <c r="G154" s="74"/>
      <c r="H154" s="74"/>
      <c r="I154" s="38" t="s">
        <v>132</v>
      </c>
      <c r="J154" s="2">
        <v>244</v>
      </c>
      <c r="K154" s="4"/>
      <c r="L154" s="5">
        <f>L155</f>
        <v>20</v>
      </c>
      <c r="M154" s="22">
        <f>M155</f>
        <v>50</v>
      </c>
    </row>
    <row r="155" spans="2:13" ht="23.25" customHeight="1">
      <c r="B155" s="73" t="s">
        <v>57</v>
      </c>
      <c r="C155" s="74"/>
      <c r="D155" s="74"/>
      <c r="E155" s="74"/>
      <c r="F155" s="74"/>
      <c r="G155" s="74"/>
      <c r="H155" s="74"/>
      <c r="I155" s="38" t="s">
        <v>132</v>
      </c>
      <c r="J155" s="2">
        <v>244</v>
      </c>
      <c r="K155" s="4" t="s">
        <v>56</v>
      </c>
      <c r="L155" s="5">
        <v>20</v>
      </c>
      <c r="M155" s="22">
        <v>50</v>
      </c>
    </row>
    <row r="156" spans="2:13" ht="42" customHeight="1">
      <c r="B156" s="114" t="s">
        <v>73</v>
      </c>
      <c r="C156" s="114"/>
      <c r="D156" s="114"/>
      <c r="E156" s="114"/>
      <c r="F156" s="114"/>
      <c r="G156" s="114"/>
      <c r="H156" s="114"/>
      <c r="I156" s="39" t="s">
        <v>128</v>
      </c>
      <c r="J156" s="2"/>
      <c r="K156" s="2"/>
      <c r="L156" s="5">
        <f>L157</f>
        <v>20</v>
      </c>
      <c r="M156" s="21">
        <f>M157</f>
        <v>133.7</v>
      </c>
    </row>
    <row r="157" spans="2:13" ht="27" customHeight="1">
      <c r="B157" s="69" t="s">
        <v>29</v>
      </c>
      <c r="C157" s="70"/>
      <c r="D157" s="70"/>
      <c r="E157" s="70"/>
      <c r="F157" s="70"/>
      <c r="G157" s="70"/>
      <c r="H157" s="70"/>
      <c r="I157" s="38" t="s">
        <v>128</v>
      </c>
      <c r="J157" s="2">
        <v>244</v>
      </c>
      <c r="K157" s="4"/>
      <c r="L157" s="5">
        <f>L158</f>
        <v>20</v>
      </c>
      <c r="M157" s="22">
        <f>M158</f>
        <v>133.7</v>
      </c>
    </row>
    <row r="158" spans="2:13" ht="15.75" customHeight="1">
      <c r="B158" s="69" t="s">
        <v>57</v>
      </c>
      <c r="C158" s="70"/>
      <c r="D158" s="70"/>
      <c r="E158" s="70"/>
      <c r="F158" s="70"/>
      <c r="G158" s="70"/>
      <c r="H158" s="70"/>
      <c r="I158" s="38" t="s">
        <v>128</v>
      </c>
      <c r="J158" s="2">
        <v>244</v>
      </c>
      <c r="K158" s="4" t="s">
        <v>56</v>
      </c>
      <c r="L158" s="5">
        <v>20</v>
      </c>
      <c r="M158" s="22">
        <v>133.7</v>
      </c>
    </row>
    <row r="159" spans="2:13" ht="40.5" customHeight="1">
      <c r="B159" s="114" t="s">
        <v>13</v>
      </c>
      <c r="C159" s="114"/>
      <c r="D159" s="114"/>
      <c r="E159" s="114"/>
      <c r="F159" s="114"/>
      <c r="G159" s="114"/>
      <c r="H159" s="114"/>
      <c r="I159" s="39" t="s">
        <v>66</v>
      </c>
      <c r="J159" s="2"/>
      <c r="K159" s="2"/>
      <c r="L159" s="5">
        <f>L160</f>
        <v>20</v>
      </c>
      <c r="M159" s="21">
        <f>M160</f>
        <v>38</v>
      </c>
    </row>
    <row r="160" spans="2:13" ht="23.25" customHeight="1">
      <c r="B160" s="69" t="s">
        <v>29</v>
      </c>
      <c r="C160" s="70"/>
      <c r="D160" s="70"/>
      <c r="E160" s="70"/>
      <c r="F160" s="70"/>
      <c r="G160" s="70"/>
      <c r="H160" s="70"/>
      <c r="I160" s="38" t="s">
        <v>66</v>
      </c>
      <c r="J160" s="2">
        <v>244</v>
      </c>
      <c r="K160" s="4"/>
      <c r="L160" s="5">
        <f>L161</f>
        <v>20</v>
      </c>
      <c r="M160" s="22">
        <f>M161</f>
        <v>38</v>
      </c>
    </row>
    <row r="161" spans="2:13" ht="23.25" customHeight="1">
      <c r="B161" s="69" t="s">
        <v>57</v>
      </c>
      <c r="C161" s="70"/>
      <c r="D161" s="70"/>
      <c r="E161" s="70"/>
      <c r="F161" s="70"/>
      <c r="G161" s="70"/>
      <c r="H161" s="70"/>
      <c r="I161" s="38" t="s">
        <v>66</v>
      </c>
      <c r="J161" s="2">
        <v>244</v>
      </c>
      <c r="K161" s="4" t="s">
        <v>56</v>
      </c>
      <c r="L161" s="5">
        <v>20</v>
      </c>
      <c r="M161" s="22">
        <v>38</v>
      </c>
    </row>
    <row r="162" spans="2:13" ht="41.25" customHeight="1">
      <c r="B162" s="75" t="s">
        <v>74</v>
      </c>
      <c r="C162" s="76"/>
      <c r="D162" s="76"/>
      <c r="E162" s="76"/>
      <c r="F162" s="76"/>
      <c r="G162" s="76"/>
      <c r="H162" s="76"/>
      <c r="I162" s="39" t="s">
        <v>129</v>
      </c>
      <c r="J162" s="2"/>
      <c r="K162" s="2"/>
      <c r="L162" s="5">
        <f>L163</f>
        <v>20</v>
      </c>
      <c r="M162" s="21">
        <f>M163</f>
        <v>80</v>
      </c>
    </row>
    <row r="163" spans="2:13" ht="26.25" customHeight="1">
      <c r="B163" s="73" t="s">
        <v>29</v>
      </c>
      <c r="C163" s="74"/>
      <c r="D163" s="74"/>
      <c r="E163" s="74"/>
      <c r="F163" s="74"/>
      <c r="G163" s="74"/>
      <c r="H163" s="74"/>
      <c r="I163" s="38" t="s">
        <v>129</v>
      </c>
      <c r="J163" s="2">
        <v>244</v>
      </c>
      <c r="K163" s="4"/>
      <c r="L163" s="5">
        <f>L164</f>
        <v>20</v>
      </c>
      <c r="M163" s="22">
        <f>M164</f>
        <v>80</v>
      </c>
    </row>
    <row r="164" spans="2:13" ht="23.25" customHeight="1">
      <c r="B164" s="73" t="s">
        <v>57</v>
      </c>
      <c r="C164" s="74"/>
      <c r="D164" s="74"/>
      <c r="E164" s="74"/>
      <c r="F164" s="74"/>
      <c r="G164" s="74"/>
      <c r="H164" s="74"/>
      <c r="I164" s="38" t="s">
        <v>129</v>
      </c>
      <c r="J164" s="2">
        <v>244</v>
      </c>
      <c r="K164" s="4" t="s">
        <v>56</v>
      </c>
      <c r="L164" s="5">
        <v>20</v>
      </c>
      <c r="M164" s="22">
        <v>80</v>
      </c>
    </row>
    <row r="165" spans="2:13" ht="57" customHeight="1">
      <c r="B165" s="75" t="s">
        <v>75</v>
      </c>
      <c r="C165" s="76"/>
      <c r="D165" s="76"/>
      <c r="E165" s="76"/>
      <c r="F165" s="76"/>
      <c r="G165" s="76"/>
      <c r="H165" s="76"/>
      <c r="I165" s="39" t="s">
        <v>130</v>
      </c>
      <c r="J165" s="2"/>
      <c r="K165" s="2"/>
      <c r="L165" s="5">
        <f>L166</f>
        <v>20</v>
      </c>
      <c r="M165" s="21">
        <f>M166</f>
        <v>266</v>
      </c>
    </row>
    <row r="166" spans="2:13" ht="23.25" customHeight="1">
      <c r="B166" s="73" t="s">
        <v>29</v>
      </c>
      <c r="C166" s="74"/>
      <c r="D166" s="74"/>
      <c r="E166" s="74"/>
      <c r="F166" s="74"/>
      <c r="G166" s="74"/>
      <c r="H166" s="74"/>
      <c r="I166" s="38" t="s">
        <v>130</v>
      </c>
      <c r="J166" s="2">
        <v>244</v>
      </c>
      <c r="K166" s="4"/>
      <c r="L166" s="5">
        <f>L167</f>
        <v>20</v>
      </c>
      <c r="M166" s="22">
        <f>M167</f>
        <v>266</v>
      </c>
    </row>
    <row r="167" spans="2:13" ht="20.25" customHeight="1">
      <c r="B167" s="73" t="s">
        <v>57</v>
      </c>
      <c r="C167" s="74"/>
      <c r="D167" s="74"/>
      <c r="E167" s="74"/>
      <c r="F167" s="74"/>
      <c r="G167" s="74"/>
      <c r="H167" s="74"/>
      <c r="I167" s="38" t="s">
        <v>130</v>
      </c>
      <c r="J167" s="2">
        <v>244</v>
      </c>
      <c r="K167" s="4" t="s">
        <v>56</v>
      </c>
      <c r="L167" s="5">
        <v>20</v>
      </c>
      <c r="M167" s="22">
        <v>266</v>
      </c>
    </row>
    <row r="168" spans="2:13" ht="48.75" customHeight="1">
      <c r="B168" s="75" t="s">
        <v>76</v>
      </c>
      <c r="C168" s="76"/>
      <c r="D168" s="76"/>
      <c r="E168" s="76"/>
      <c r="F168" s="76"/>
      <c r="G168" s="76"/>
      <c r="H168" s="76"/>
      <c r="I168" s="39" t="s">
        <v>131</v>
      </c>
      <c r="J168" s="2"/>
      <c r="K168" s="2"/>
      <c r="L168" s="5">
        <f>L169</f>
        <v>20</v>
      </c>
      <c r="M168" s="21">
        <f>M169</f>
        <v>30</v>
      </c>
    </row>
    <row r="169" spans="2:13" ht="23.25" customHeight="1">
      <c r="B169" s="73" t="s">
        <v>29</v>
      </c>
      <c r="C169" s="74"/>
      <c r="D169" s="74"/>
      <c r="E169" s="74"/>
      <c r="F169" s="74"/>
      <c r="G169" s="74"/>
      <c r="H169" s="74"/>
      <c r="I169" s="38" t="s">
        <v>131</v>
      </c>
      <c r="J169" s="2">
        <v>244</v>
      </c>
      <c r="K169" s="4"/>
      <c r="L169" s="5">
        <f>L170</f>
        <v>20</v>
      </c>
      <c r="M169" s="22">
        <f>M170</f>
        <v>30</v>
      </c>
    </row>
    <row r="170" spans="2:13" ht="23.25" customHeight="1">
      <c r="B170" s="73" t="s">
        <v>57</v>
      </c>
      <c r="C170" s="74"/>
      <c r="D170" s="74"/>
      <c r="E170" s="74"/>
      <c r="F170" s="74"/>
      <c r="G170" s="74"/>
      <c r="H170" s="74"/>
      <c r="I170" s="38" t="s">
        <v>131</v>
      </c>
      <c r="J170" s="2">
        <v>244</v>
      </c>
      <c r="K170" s="4" t="s">
        <v>56</v>
      </c>
      <c r="L170" s="5">
        <v>20</v>
      </c>
      <c r="M170" s="22">
        <v>30</v>
      </c>
    </row>
    <row r="171" spans="2:13" ht="44.25" customHeight="1">
      <c r="B171" s="71" t="s">
        <v>16</v>
      </c>
      <c r="C171" s="72"/>
      <c r="D171" s="72"/>
      <c r="E171" s="72"/>
      <c r="F171" s="72"/>
      <c r="G171" s="72"/>
      <c r="H171" s="72"/>
      <c r="I171" s="40" t="s">
        <v>67</v>
      </c>
      <c r="J171" s="2"/>
      <c r="K171" s="2"/>
      <c r="L171" s="5" t="e">
        <f>L172+#REF!</f>
        <v>#REF!</v>
      </c>
      <c r="M171" s="21">
        <f>M172</f>
        <v>199.7</v>
      </c>
    </row>
    <row r="172" spans="2:13" ht="33" customHeight="1">
      <c r="B172" s="73" t="s">
        <v>43</v>
      </c>
      <c r="C172" s="74"/>
      <c r="D172" s="74"/>
      <c r="E172" s="74"/>
      <c r="F172" s="74"/>
      <c r="G172" s="74"/>
      <c r="H172" s="74"/>
      <c r="I172" s="46" t="s">
        <v>67</v>
      </c>
      <c r="J172" s="2">
        <v>121</v>
      </c>
      <c r="K172" s="4"/>
      <c r="L172" s="5">
        <f>L173</f>
        <v>90</v>
      </c>
      <c r="M172" s="22">
        <f>M173</f>
        <v>199.7</v>
      </c>
    </row>
    <row r="173" spans="2:13" ht="27.75" customHeight="1">
      <c r="B173" s="73" t="s">
        <v>104</v>
      </c>
      <c r="C173" s="74"/>
      <c r="D173" s="74"/>
      <c r="E173" s="74"/>
      <c r="F173" s="74"/>
      <c r="G173" s="74"/>
      <c r="H173" s="74"/>
      <c r="I173" s="46" t="s">
        <v>67</v>
      </c>
      <c r="J173" s="2">
        <v>121</v>
      </c>
      <c r="K173" s="4" t="s">
        <v>52</v>
      </c>
      <c r="L173" s="5">
        <v>90</v>
      </c>
      <c r="M173" s="22">
        <v>199.7</v>
      </c>
    </row>
    <row r="174" spans="2:13" ht="65.25" customHeight="1">
      <c r="B174" s="115" t="s">
        <v>139</v>
      </c>
      <c r="C174" s="116"/>
      <c r="D174" s="116"/>
      <c r="E174" s="116"/>
      <c r="F174" s="116"/>
      <c r="G174" s="116"/>
      <c r="H174" s="116"/>
      <c r="I174" s="40" t="s">
        <v>140</v>
      </c>
      <c r="J174" s="43"/>
      <c r="K174" s="44"/>
      <c r="L174" s="7"/>
      <c r="M174" s="21">
        <f>M175</f>
        <v>1</v>
      </c>
    </row>
    <row r="175" spans="2:13" ht="28.5" customHeight="1">
      <c r="B175" s="92" t="s">
        <v>29</v>
      </c>
      <c r="C175" s="93"/>
      <c r="D175" s="93"/>
      <c r="E175" s="93"/>
      <c r="F175" s="93"/>
      <c r="G175" s="93"/>
      <c r="H175" s="93"/>
      <c r="I175" s="42" t="s">
        <v>140</v>
      </c>
      <c r="J175" s="2">
        <v>244</v>
      </c>
      <c r="K175" s="4"/>
      <c r="L175" s="5"/>
      <c r="M175" s="22">
        <f>M176</f>
        <v>1</v>
      </c>
    </row>
    <row r="176" spans="2:13" ht="40.5" customHeight="1">
      <c r="B176" s="92" t="s">
        <v>41</v>
      </c>
      <c r="C176" s="93"/>
      <c r="D176" s="93"/>
      <c r="E176" s="93"/>
      <c r="F176" s="93"/>
      <c r="G176" s="93"/>
      <c r="H176" s="93"/>
      <c r="I176" s="42" t="s">
        <v>140</v>
      </c>
      <c r="J176" s="2">
        <v>244</v>
      </c>
      <c r="K176" s="4" t="s">
        <v>42</v>
      </c>
      <c r="L176" s="5"/>
      <c r="M176" s="22">
        <v>1</v>
      </c>
    </row>
    <row r="177" spans="2:13" ht="42.75" customHeight="1">
      <c r="B177" s="90" t="s">
        <v>14</v>
      </c>
      <c r="C177" s="91"/>
      <c r="D177" s="91"/>
      <c r="E177" s="91"/>
      <c r="F177" s="91"/>
      <c r="G177" s="91"/>
      <c r="H177" s="91"/>
      <c r="I177" s="39" t="s">
        <v>134</v>
      </c>
      <c r="J177" s="2"/>
      <c r="K177" s="2"/>
      <c r="L177" s="5">
        <f>L178</f>
        <v>69.7</v>
      </c>
      <c r="M177" s="21">
        <f>M178</f>
        <v>280</v>
      </c>
    </row>
    <row r="178" spans="2:13" ht="24" customHeight="1">
      <c r="B178" s="73" t="s">
        <v>29</v>
      </c>
      <c r="C178" s="74"/>
      <c r="D178" s="74"/>
      <c r="E178" s="74"/>
      <c r="F178" s="74"/>
      <c r="G178" s="74"/>
      <c r="H178" s="74"/>
      <c r="I178" s="38" t="s">
        <v>134</v>
      </c>
      <c r="J178" s="2">
        <v>244</v>
      </c>
      <c r="K178" s="4"/>
      <c r="L178" s="5">
        <f>L179</f>
        <v>69.7</v>
      </c>
      <c r="M178" s="22">
        <f>M179</f>
        <v>280</v>
      </c>
    </row>
    <row r="179" spans="2:13" ht="15.75" customHeight="1">
      <c r="B179" s="73" t="s">
        <v>54</v>
      </c>
      <c r="C179" s="74"/>
      <c r="D179" s="74"/>
      <c r="E179" s="74"/>
      <c r="F179" s="74"/>
      <c r="G179" s="74"/>
      <c r="H179" s="74"/>
      <c r="I179" s="38" t="s">
        <v>134</v>
      </c>
      <c r="J179" s="2">
        <v>244</v>
      </c>
      <c r="K179" s="4" t="s">
        <v>53</v>
      </c>
      <c r="L179" s="5">
        <v>69.7</v>
      </c>
      <c r="M179" s="22">
        <v>280</v>
      </c>
    </row>
    <row r="180" spans="2:13" ht="42.75" customHeight="1">
      <c r="B180" s="90" t="s">
        <v>15</v>
      </c>
      <c r="C180" s="91"/>
      <c r="D180" s="91"/>
      <c r="E180" s="91"/>
      <c r="F180" s="91"/>
      <c r="G180" s="91"/>
      <c r="H180" s="91"/>
      <c r="I180" s="39" t="s">
        <v>135</v>
      </c>
      <c r="J180" s="2"/>
      <c r="K180" s="2"/>
      <c r="L180" s="5">
        <f>L181</f>
        <v>30.3</v>
      </c>
      <c r="M180" s="21">
        <f>M181</f>
        <v>390</v>
      </c>
    </row>
    <row r="181" spans="2:13" ht="27.75" customHeight="1">
      <c r="B181" s="73" t="s">
        <v>29</v>
      </c>
      <c r="C181" s="74"/>
      <c r="D181" s="74"/>
      <c r="E181" s="74"/>
      <c r="F181" s="74"/>
      <c r="G181" s="74"/>
      <c r="H181" s="74"/>
      <c r="I181" s="38" t="s">
        <v>135</v>
      </c>
      <c r="J181" s="2">
        <v>244</v>
      </c>
      <c r="K181" s="4"/>
      <c r="L181" s="5">
        <f>L182</f>
        <v>30.3</v>
      </c>
      <c r="M181" s="22">
        <f>M182</f>
        <v>390</v>
      </c>
    </row>
    <row r="182" spans="2:13" ht="27" customHeight="1">
      <c r="B182" s="73" t="s">
        <v>54</v>
      </c>
      <c r="C182" s="74"/>
      <c r="D182" s="74"/>
      <c r="E182" s="74"/>
      <c r="F182" s="74"/>
      <c r="G182" s="74"/>
      <c r="H182" s="74"/>
      <c r="I182" s="38" t="s">
        <v>135</v>
      </c>
      <c r="J182" s="2">
        <v>244</v>
      </c>
      <c r="K182" s="4" t="s">
        <v>53</v>
      </c>
      <c r="L182" s="5">
        <v>30.3</v>
      </c>
      <c r="M182" s="22">
        <v>390</v>
      </c>
    </row>
    <row r="183" spans="2:13" ht="26.25" customHeight="1">
      <c r="B183" s="90" t="s">
        <v>78</v>
      </c>
      <c r="C183" s="91"/>
      <c r="D183" s="91"/>
      <c r="E183" s="91"/>
      <c r="F183" s="91"/>
      <c r="G183" s="91"/>
      <c r="H183" s="91"/>
      <c r="I183" s="39" t="s">
        <v>136</v>
      </c>
      <c r="J183" s="2"/>
      <c r="K183" s="2"/>
      <c r="L183" s="5">
        <f>L184</f>
        <v>30.3</v>
      </c>
      <c r="M183" s="21">
        <f>M184</f>
        <v>340</v>
      </c>
    </row>
    <row r="184" spans="2:13" ht="28.5" customHeight="1">
      <c r="B184" s="73" t="s">
        <v>79</v>
      </c>
      <c r="C184" s="74"/>
      <c r="D184" s="74"/>
      <c r="E184" s="74"/>
      <c r="F184" s="74"/>
      <c r="G184" s="74"/>
      <c r="H184" s="74"/>
      <c r="I184" s="38" t="s">
        <v>136</v>
      </c>
      <c r="J184" s="2">
        <v>321</v>
      </c>
      <c r="K184" s="4"/>
      <c r="L184" s="5">
        <f>L185</f>
        <v>30.3</v>
      </c>
      <c r="M184" s="22">
        <f>M185</f>
        <v>340</v>
      </c>
    </row>
    <row r="185" spans="2:13" ht="12.75">
      <c r="B185" s="73" t="s">
        <v>80</v>
      </c>
      <c r="C185" s="74"/>
      <c r="D185" s="74"/>
      <c r="E185" s="74"/>
      <c r="F185" s="74"/>
      <c r="G185" s="74"/>
      <c r="H185" s="74"/>
      <c r="I185" s="38" t="s">
        <v>136</v>
      </c>
      <c r="J185" s="2">
        <v>321</v>
      </c>
      <c r="K185" s="4" t="s">
        <v>77</v>
      </c>
      <c r="L185" s="5">
        <v>30.3</v>
      </c>
      <c r="M185" s="22">
        <v>340</v>
      </c>
    </row>
  </sheetData>
  <sheetProtection selectLockedCells="1" selectUnlockedCells="1"/>
  <mergeCells count="185">
    <mergeCell ref="B47:H47"/>
    <mergeCell ref="B48:H48"/>
    <mergeCell ref="B143:H143"/>
    <mergeCell ref="B114:H114"/>
    <mergeCell ref="B164:H164"/>
    <mergeCell ref="B157:H157"/>
    <mergeCell ref="B156:H156"/>
    <mergeCell ref="B160:H160"/>
    <mergeCell ref="F1:M1"/>
    <mergeCell ref="B140:H140"/>
    <mergeCell ref="B150:H150"/>
    <mergeCell ref="B151:H151"/>
    <mergeCell ref="B152:H152"/>
    <mergeCell ref="B46:H46"/>
    <mergeCell ref="B120:H120"/>
    <mergeCell ref="B178:H178"/>
    <mergeCell ref="B159:H159"/>
    <mergeCell ref="B161:H161"/>
    <mergeCell ref="B162:H162"/>
    <mergeCell ref="B166:H166"/>
    <mergeCell ref="B174:H174"/>
    <mergeCell ref="B176:H176"/>
    <mergeCell ref="B167:H167"/>
    <mergeCell ref="B172:H172"/>
    <mergeCell ref="B141:H141"/>
    <mergeCell ref="B125:H125"/>
    <mergeCell ref="B124:H124"/>
    <mergeCell ref="B130:H130"/>
    <mergeCell ref="B126:H126"/>
    <mergeCell ref="B132:H132"/>
    <mergeCell ref="B139:H139"/>
    <mergeCell ref="B133:H133"/>
    <mergeCell ref="B90:H90"/>
    <mergeCell ref="B73:H73"/>
    <mergeCell ref="B82:H82"/>
    <mergeCell ref="B54:H54"/>
    <mergeCell ref="B61:H61"/>
    <mergeCell ref="B103:H103"/>
    <mergeCell ref="B101:H101"/>
    <mergeCell ref="B59:H59"/>
    <mergeCell ref="B69:H69"/>
    <mergeCell ref="B71:H71"/>
    <mergeCell ref="B26:H26"/>
    <mergeCell ref="B25:H25"/>
    <mergeCell ref="B23:H23"/>
    <mergeCell ref="B45:H45"/>
    <mergeCell ref="B44:H44"/>
    <mergeCell ref="B28:H28"/>
    <mergeCell ref="B33:H33"/>
    <mergeCell ref="B34:H34"/>
    <mergeCell ref="B35:H35"/>
    <mergeCell ref="B62:H62"/>
    <mergeCell ref="B49:H49"/>
    <mergeCell ref="B13:H13"/>
    <mergeCell ref="B21:H21"/>
    <mergeCell ref="B27:H27"/>
    <mergeCell ref="B29:H29"/>
    <mergeCell ref="B24:H24"/>
    <mergeCell ref="B50:H50"/>
    <mergeCell ref="B31:H31"/>
    <mergeCell ref="B32:H32"/>
    <mergeCell ref="B67:H67"/>
    <mergeCell ref="B22:H22"/>
    <mergeCell ref="B75:H75"/>
    <mergeCell ref="B42:H42"/>
    <mergeCell ref="B43:H43"/>
    <mergeCell ref="B72:H72"/>
    <mergeCell ref="B63:H63"/>
    <mergeCell ref="B56:H56"/>
    <mergeCell ref="B57:H57"/>
    <mergeCell ref="B66:H66"/>
    <mergeCell ref="B9:H9"/>
    <mergeCell ref="B19:H19"/>
    <mergeCell ref="B16:H16"/>
    <mergeCell ref="B11:H11"/>
    <mergeCell ref="B15:H15"/>
    <mergeCell ref="B10:H10"/>
    <mergeCell ref="B12:H12"/>
    <mergeCell ref="B14:H14"/>
    <mergeCell ref="B185:H185"/>
    <mergeCell ref="B183:H183"/>
    <mergeCell ref="B74:H74"/>
    <mergeCell ref="B184:H184"/>
    <mergeCell ref="B55:H55"/>
    <mergeCell ref="B105:H105"/>
    <mergeCell ref="B106:H106"/>
    <mergeCell ref="B100:H100"/>
    <mergeCell ref="B98:H98"/>
    <mergeCell ref="B76:H76"/>
    <mergeCell ref="B8:H8"/>
    <mergeCell ref="B17:H17"/>
    <mergeCell ref="B18:H18"/>
    <mergeCell ref="B85:H85"/>
    <mergeCell ref="B77:H77"/>
    <mergeCell ref="B78:H78"/>
    <mergeCell ref="B79:H79"/>
    <mergeCell ref="B20:H20"/>
    <mergeCell ref="B65:H65"/>
    <mergeCell ref="B68:H68"/>
    <mergeCell ref="B94:H94"/>
    <mergeCell ref="B86:H86"/>
    <mergeCell ref="B70:H70"/>
    <mergeCell ref="B52:H52"/>
    <mergeCell ref="B89:H89"/>
    <mergeCell ref="B53:H53"/>
    <mergeCell ref="B60:H60"/>
    <mergeCell ref="B80:H80"/>
    <mergeCell ref="B84:H84"/>
    <mergeCell ref="B93:H93"/>
    <mergeCell ref="B97:H97"/>
    <mergeCell ref="B2:L2"/>
    <mergeCell ref="B5:H5"/>
    <mergeCell ref="B7:H7"/>
    <mergeCell ref="B4:L4"/>
    <mergeCell ref="B6:H6"/>
    <mergeCell ref="B81:H81"/>
    <mergeCell ref="B96:H96"/>
    <mergeCell ref="B3:M3"/>
    <mergeCell ref="B30:H30"/>
    <mergeCell ref="B108:H108"/>
    <mergeCell ref="B107:H107"/>
    <mergeCell ref="B109:H109"/>
    <mergeCell ref="B88:H88"/>
    <mergeCell ref="B51:H51"/>
    <mergeCell ref="B58:H58"/>
    <mergeCell ref="B92:H92"/>
    <mergeCell ref="B99:H99"/>
    <mergeCell ref="B83:H83"/>
    <mergeCell ref="B64:H64"/>
    <mergeCell ref="B104:H104"/>
    <mergeCell ref="B87:H87"/>
    <mergeCell ref="B91:H91"/>
    <mergeCell ref="B115:H115"/>
    <mergeCell ref="B110:H110"/>
    <mergeCell ref="B112:H112"/>
    <mergeCell ref="B113:H113"/>
    <mergeCell ref="B95:H95"/>
    <mergeCell ref="B111:H111"/>
    <mergeCell ref="B102:H102"/>
    <mergeCell ref="B182:H182"/>
    <mergeCell ref="B181:H181"/>
    <mergeCell ref="B154:H154"/>
    <mergeCell ref="B155:H155"/>
    <mergeCell ref="B153:H153"/>
    <mergeCell ref="B169:H169"/>
    <mergeCell ref="B180:H180"/>
    <mergeCell ref="B175:H175"/>
    <mergeCell ref="B177:H177"/>
    <mergeCell ref="B163:H163"/>
    <mergeCell ref="B179:H179"/>
    <mergeCell ref="B173:H173"/>
    <mergeCell ref="B158:H158"/>
    <mergeCell ref="B144:H144"/>
    <mergeCell ref="B145:H145"/>
    <mergeCell ref="B149:H149"/>
    <mergeCell ref="B146:H146"/>
    <mergeCell ref="B147:H147"/>
    <mergeCell ref="B148:H148"/>
    <mergeCell ref="B165:H165"/>
    <mergeCell ref="B142:H142"/>
    <mergeCell ref="B116:H116"/>
    <mergeCell ref="B119:H119"/>
    <mergeCell ref="B123:H123"/>
    <mergeCell ref="B131:H131"/>
    <mergeCell ref="B121:H121"/>
    <mergeCell ref="B138:H138"/>
    <mergeCell ref="B127:H127"/>
    <mergeCell ref="B135:H135"/>
    <mergeCell ref="B117:H117"/>
    <mergeCell ref="B118:H118"/>
    <mergeCell ref="B171:H171"/>
    <mergeCell ref="B170:H170"/>
    <mergeCell ref="B168:H168"/>
    <mergeCell ref="B134:H134"/>
    <mergeCell ref="B122:H122"/>
    <mergeCell ref="B137:H137"/>
    <mergeCell ref="B136:H136"/>
    <mergeCell ref="B129:H129"/>
    <mergeCell ref="B128:H128"/>
    <mergeCell ref="B36:H36"/>
    <mergeCell ref="B37:H37"/>
    <mergeCell ref="B38:H38"/>
    <mergeCell ref="B39:H39"/>
    <mergeCell ref="B40:H40"/>
    <mergeCell ref="B41:H41"/>
  </mergeCells>
  <printOptions/>
  <pageMargins left="0.7480314960629921" right="0.5511811023622047" top="0.6299212598425197" bottom="0.3937007874015748" header="0.5118110236220472" footer="0.5118110236220472"/>
  <pageSetup fitToHeight="38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2014-09-23T13:21:43Z</cp:lastPrinted>
  <dcterms:created xsi:type="dcterms:W3CDTF">2013-12-12T07:19:59Z</dcterms:created>
  <dcterms:modified xsi:type="dcterms:W3CDTF">2014-09-23T13:22:26Z</dcterms:modified>
  <cp:category/>
  <cp:version/>
  <cp:contentType/>
  <cp:contentStatus/>
</cp:coreProperties>
</file>