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340" windowHeight="8835" activeTab="2"/>
  </bookViews>
  <sheets>
    <sheet name="План С.Э.Р.11" sheetId="1" r:id="rId1"/>
    <sheet name="План Соц.13г.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<sst xmlns="http://schemas.openxmlformats.org/spreadsheetml/2006/main" count="1012" uniqueCount="484">
  <si>
    <t>Всего</t>
  </si>
  <si>
    <t>Приобретение ТМЦ</t>
  </si>
  <si>
    <t>Уличное освещение</t>
  </si>
  <si>
    <t xml:space="preserve">Итого </t>
  </si>
  <si>
    <t>ГО и ЧС</t>
  </si>
  <si>
    <t>п.1</t>
  </si>
  <si>
    <t>средств</t>
  </si>
  <si>
    <t xml:space="preserve">№ </t>
  </si>
  <si>
    <t>п/п</t>
  </si>
  <si>
    <t xml:space="preserve">Наименование </t>
  </si>
  <si>
    <t xml:space="preserve">мероприятия </t>
  </si>
  <si>
    <t xml:space="preserve">Сумма </t>
  </si>
  <si>
    <t xml:space="preserve">затрат </t>
  </si>
  <si>
    <t>всего</t>
  </si>
  <si>
    <t xml:space="preserve">адрес </t>
  </si>
  <si>
    <t xml:space="preserve">объекта </t>
  </si>
  <si>
    <t xml:space="preserve">и объект </t>
  </si>
  <si>
    <t xml:space="preserve">Ответственный </t>
  </si>
  <si>
    <t>исполнитель</t>
  </si>
  <si>
    <t>Сроки</t>
  </si>
  <si>
    <t>исполнения</t>
  </si>
  <si>
    <t xml:space="preserve">Источники </t>
  </si>
  <si>
    <t>финансирования</t>
  </si>
  <si>
    <t>ССП</t>
  </si>
  <si>
    <t>Примечание</t>
  </si>
  <si>
    <t>Кап.ремонт кровли д.2</t>
  </si>
  <si>
    <t xml:space="preserve">п.Межозерный </t>
  </si>
  <si>
    <t xml:space="preserve">затрат за </t>
  </si>
  <si>
    <t>счет МБ</t>
  </si>
  <si>
    <t>в тыс.руб.</t>
  </si>
  <si>
    <t>Ремонт козырьков подъез</t>
  </si>
  <si>
    <t>п.Межоз. д.5</t>
  </si>
  <si>
    <t xml:space="preserve">Коммунальное хозяйство </t>
  </si>
  <si>
    <t>Ремонт отмостки</t>
  </si>
  <si>
    <t>п.Скреблово д.3</t>
  </si>
  <si>
    <t>Замена водосточ.труб</t>
  </si>
  <si>
    <t>п.Скреб. Д1,2.3</t>
  </si>
  <si>
    <t>д.Голубково</t>
  </si>
  <si>
    <t xml:space="preserve">.Ремонт водопровода </t>
  </si>
  <si>
    <t>по админ.</t>
  </si>
  <si>
    <t>доп.ср.обл.деп.</t>
  </si>
  <si>
    <t xml:space="preserve">Ремонт клозетов </t>
  </si>
  <si>
    <t xml:space="preserve">д.Калгановка </t>
  </si>
  <si>
    <t>Итого по ст.Коммун.хоз-во</t>
  </si>
  <si>
    <t xml:space="preserve">Благоустройство </t>
  </si>
  <si>
    <t>М.и Б.Шатновичи (3ф)</t>
  </si>
  <si>
    <t>Рассохи,Югостицы 5ф.</t>
  </si>
  <si>
    <t>Калгановка</t>
  </si>
  <si>
    <t>Составление смет по вып.раб</t>
  </si>
  <si>
    <t>В/п Голубково</t>
  </si>
  <si>
    <t xml:space="preserve"> люфт клозеты</t>
  </si>
  <si>
    <t>д.Калгановка</t>
  </si>
  <si>
    <t>Исследования воды в колод.</t>
  </si>
  <si>
    <t>по деревням</t>
  </si>
  <si>
    <t>Устр-во площадок под конт.</t>
  </si>
  <si>
    <t>Наволок,Госткино</t>
  </si>
  <si>
    <t>Югостицы, Репьи ,Голубково</t>
  </si>
  <si>
    <t>Хутор п.Скреблово</t>
  </si>
  <si>
    <t>по мере закл.</t>
  </si>
  <si>
    <t>дог.с Сигналом</t>
  </si>
  <si>
    <t>5.</t>
  </si>
  <si>
    <t>Ликвидация стих.свалок</t>
  </si>
  <si>
    <t>Вывоз ТБО , уборка площ.</t>
  </si>
  <si>
    <t>Прочие услуги по бл-ву</t>
  </si>
  <si>
    <t xml:space="preserve">Всего по прочим бл-ва </t>
  </si>
  <si>
    <t xml:space="preserve">Прочие работы и услуги </t>
  </si>
  <si>
    <t>Борьба с борщевиком</t>
  </si>
  <si>
    <t>Спиливание сух.дерев.</t>
  </si>
  <si>
    <t>Установка наим.деревень</t>
  </si>
  <si>
    <t>уст-во огран.скорости</t>
  </si>
  <si>
    <t>1.1.</t>
  </si>
  <si>
    <t>1.2.</t>
  </si>
  <si>
    <t>1.3.</t>
  </si>
  <si>
    <t>1.4.</t>
  </si>
  <si>
    <t>1.5.</t>
  </si>
  <si>
    <t>1.6.</t>
  </si>
  <si>
    <t>2.</t>
  </si>
  <si>
    <t>краска,цемент,линокром</t>
  </si>
  <si>
    <t>пиломат.,сетка,огр.листы и пр.ТМЦ</t>
  </si>
  <si>
    <t>3.</t>
  </si>
  <si>
    <t>Приобретение осн.ср-в</t>
  </si>
  <si>
    <t>контейнера 30 шт.</t>
  </si>
  <si>
    <t xml:space="preserve">(по деревням </t>
  </si>
  <si>
    <t>Дет.площ.</t>
  </si>
  <si>
    <t>п.Межозерный</t>
  </si>
  <si>
    <t>при налич.доп.</t>
  </si>
  <si>
    <t>4.</t>
  </si>
  <si>
    <t>Электроосвещение</t>
  </si>
  <si>
    <t xml:space="preserve">2 поселка и деревни </t>
  </si>
  <si>
    <t xml:space="preserve">Содержание дорог </t>
  </si>
  <si>
    <t>расчистка от снега 70 т.р.</t>
  </si>
  <si>
    <t>дор.Б.Шатновичи (въезд и по деревне)</t>
  </si>
  <si>
    <t>при доп.ср.</t>
  </si>
  <si>
    <t xml:space="preserve">п.Скреблово </t>
  </si>
  <si>
    <t>Чистка прудка у админ.(200т.р.</t>
  </si>
  <si>
    <t>при нал.доп.ср.</t>
  </si>
  <si>
    <t>дор.Кр.Вал-Хутор-М.дача(150т.р.</t>
  </si>
  <si>
    <t>д.М Шатновичи (засып.ям)(20т.р.)</t>
  </si>
  <si>
    <t>Проход м.д.3 и 8 (запрет проез)(10т.р.)</t>
  </si>
  <si>
    <t>п,Межозерный (тротуар. придом.тер)</t>
  </si>
  <si>
    <t>Ремонт козырька 5 подъезд</t>
  </si>
  <si>
    <t>п.Скребловод.3</t>
  </si>
  <si>
    <t>Дорога к д.Кут</t>
  </si>
  <si>
    <t>софин.25%</t>
  </si>
  <si>
    <t>бл-во пляжной террит.</t>
  </si>
  <si>
    <t>п.Скреблово</t>
  </si>
  <si>
    <t>на субботниках</t>
  </si>
  <si>
    <t>Соц.развитие</t>
  </si>
  <si>
    <t xml:space="preserve">Ремонт ДК Межозерный </t>
  </si>
  <si>
    <t>при включ.в прогр.</t>
  </si>
  <si>
    <t>Раковичи разр.дороги грейд.</t>
  </si>
  <si>
    <t>ПЛАН МЕРОПРИЯТИЙ ПО СОЦИАЛЬНО-ЭКОНОМИЧЕСКОМУ РАЗВИТИЮ СКРЕБЛОВСКОГО СЕЛЬСКОГО ПОСЕЛЕНИЯ</t>
  </si>
  <si>
    <t>М.Б.</t>
  </si>
  <si>
    <t>М.Б.-175</t>
  </si>
  <si>
    <t>спонсор.пом.</t>
  </si>
  <si>
    <t>за счет деп.ЗС</t>
  </si>
  <si>
    <t>М.Б.-500 т.р.</t>
  </si>
  <si>
    <t>Упр.комп.150 т.р.</t>
  </si>
  <si>
    <t>Спонс.пом.</t>
  </si>
  <si>
    <t>Рем.балконов 1 этажа</t>
  </si>
  <si>
    <t>М.Б.-25%</t>
  </si>
  <si>
    <t>Упр.комп.-75 %</t>
  </si>
  <si>
    <t xml:space="preserve">М.Б.и доп.ср-ва </t>
  </si>
  <si>
    <t>стр.2</t>
  </si>
  <si>
    <t>стр.3</t>
  </si>
  <si>
    <t>стр.1</t>
  </si>
  <si>
    <t xml:space="preserve">6. </t>
  </si>
  <si>
    <t xml:space="preserve">Компенсация расх. по теплоснаб. </t>
  </si>
  <si>
    <t>Всего за счет ср.МБ по админ.статье</t>
  </si>
  <si>
    <t>7.</t>
  </si>
  <si>
    <t>7.1.</t>
  </si>
  <si>
    <t>Создание резервов  мат ресурсов</t>
  </si>
  <si>
    <t>7.2.</t>
  </si>
  <si>
    <t xml:space="preserve">Строительство пож.водоемов </t>
  </si>
  <si>
    <t>д.Госткино</t>
  </si>
  <si>
    <t>д.Заорешье</t>
  </si>
  <si>
    <t>пуб.</t>
  </si>
  <si>
    <t>Участок у.д.с.Скр.от СКЦ  освещ.</t>
  </si>
  <si>
    <t>пуб.Подъезд к д.с. Скреблово подсыпка шлаком</t>
  </si>
  <si>
    <t>Кулакова Н.Е.</t>
  </si>
  <si>
    <t>Установка приборов учета 6 шт</t>
  </si>
  <si>
    <t>д.Брод</t>
  </si>
  <si>
    <t>Левчук В.С.</t>
  </si>
  <si>
    <t>Богданова Н.И.</t>
  </si>
  <si>
    <t>Утверждаю</t>
  </si>
  <si>
    <t>Глава поселения ______________ Илларионова Л.А.</t>
  </si>
  <si>
    <t>Глава администрации Скребловского</t>
  </si>
  <si>
    <t>Кузнецов Ф.А.</t>
  </si>
  <si>
    <t>Куваева М.Н.</t>
  </si>
  <si>
    <t xml:space="preserve">Аварийные ситуации по заявкам </t>
  </si>
  <si>
    <t>сельского поселения            _________________________    Н.Е.Кулакова</t>
  </si>
  <si>
    <t xml:space="preserve">Отчет об </t>
  </si>
  <si>
    <t>исполнении</t>
  </si>
  <si>
    <t xml:space="preserve">д.Брод </t>
  </si>
  <si>
    <t>Голубково/</t>
  </si>
  <si>
    <t xml:space="preserve">,п.Межозерный </t>
  </si>
  <si>
    <t xml:space="preserve">д.Ст.Середка </t>
  </si>
  <si>
    <t xml:space="preserve">д.Нов.Середка </t>
  </si>
  <si>
    <t xml:space="preserve">Вывоз ТБО </t>
  </si>
  <si>
    <t>Отметка об</t>
  </si>
  <si>
    <t xml:space="preserve">пов.Смерди </t>
  </si>
  <si>
    <t>испролнении</t>
  </si>
  <si>
    <t>Уборка территории</t>
  </si>
  <si>
    <t>Работы по ремонту уличного эл.осв.с матер.</t>
  </si>
  <si>
    <t>Стенд.инф.,инф.знаки</t>
  </si>
  <si>
    <t>Прочие раб.по заявкам</t>
  </si>
  <si>
    <t>пуск газа</t>
  </si>
  <si>
    <t>Вывоз безрод.трупов</t>
  </si>
  <si>
    <t xml:space="preserve">Оборуд.для целей благ.во </t>
  </si>
  <si>
    <t>за 6 мес.2010г.</t>
  </si>
  <si>
    <t>чистка люфт.клозетов</t>
  </si>
  <si>
    <t xml:space="preserve">По реш.СД произ.увелич. </t>
  </si>
  <si>
    <t xml:space="preserve">Ремонт вод.Наволок </t>
  </si>
  <si>
    <t>на 01.11.10г.</t>
  </si>
  <si>
    <t>организация</t>
  </si>
  <si>
    <t>НА 2011 ГОД.</t>
  </si>
  <si>
    <t>НА 2012 ГОД.</t>
  </si>
  <si>
    <t>Ремонты крыш,клозетов и др.</t>
  </si>
  <si>
    <t>Проектирование и строи-</t>
  </si>
  <si>
    <t>тельство котельных</t>
  </si>
  <si>
    <t>I</t>
  </si>
  <si>
    <t>II</t>
  </si>
  <si>
    <t>Подготовка Генерального</t>
  </si>
  <si>
    <t>плана и Правил землеполь-</t>
  </si>
  <si>
    <t>зования и застройки</t>
  </si>
  <si>
    <t>МО "Скребловское СП"</t>
  </si>
  <si>
    <t>III</t>
  </si>
  <si>
    <t xml:space="preserve">Оплата по уст.счетчиков </t>
  </si>
  <si>
    <t>Уборка пос.Скр.и Межозерн</t>
  </si>
  <si>
    <t xml:space="preserve">Окашивание </t>
  </si>
  <si>
    <t xml:space="preserve">Уборка мусора и косьба </t>
  </si>
  <si>
    <t>Нетецкая С.И.</t>
  </si>
  <si>
    <t>Итого по п.1</t>
  </si>
  <si>
    <t>2.1.</t>
  </si>
  <si>
    <t>2.2.</t>
  </si>
  <si>
    <t>д.Наволок</t>
  </si>
  <si>
    <t>Ремонт колодца</t>
  </si>
  <si>
    <t>Восстановление колодца</t>
  </si>
  <si>
    <t>д.Н.Брод</t>
  </si>
  <si>
    <t>д.Н.Середка</t>
  </si>
  <si>
    <t>2.3.</t>
  </si>
  <si>
    <t>2.4.</t>
  </si>
  <si>
    <t>2.5.</t>
  </si>
  <si>
    <t xml:space="preserve">Установка разделит.узла </t>
  </si>
  <si>
    <t xml:space="preserve">водопровода </t>
  </si>
  <si>
    <t>2.6.</t>
  </si>
  <si>
    <t>Благ.пляжн.тер.(дети)</t>
  </si>
  <si>
    <t xml:space="preserve">организация </t>
  </si>
  <si>
    <t>специалист по админ.</t>
  </si>
  <si>
    <t>при включ..</t>
  </si>
  <si>
    <t>в программу</t>
  </si>
  <si>
    <t>директор СКЦ</t>
  </si>
  <si>
    <t>Захорон.и вывоз безрод.тр.</t>
  </si>
  <si>
    <t>2.7.</t>
  </si>
  <si>
    <t>Итого по п.2.</t>
  </si>
  <si>
    <t>Прочие работы по благоустройству</t>
  </si>
  <si>
    <t>Исслед.воды в колодцах</t>
  </si>
  <si>
    <t>2.8.</t>
  </si>
  <si>
    <t>Прочие</t>
  </si>
  <si>
    <t>Электроснабжение</t>
  </si>
  <si>
    <t>3.1.</t>
  </si>
  <si>
    <t>3.2.</t>
  </si>
  <si>
    <t>ТМЦ для ул.освещ.</t>
  </si>
  <si>
    <t>3.3.</t>
  </si>
  <si>
    <t>Устан.электронного упр.</t>
  </si>
  <si>
    <t>Госкино</t>
  </si>
  <si>
    <t>Межозерный</t>
  </si>
  <si>
    <t>Скребл.СП</t>
  </si>
  <si>
    <t>Итого по р.3</t>
  </si>
  <si>
    <t>Итого по р.4</t>
  </si>
  <si>
    <t>Для маркировки конт.ТБО</t>
  </si>
  <si>
    <t>Спорт площ.</t>
  </si>
  <si>
    <t>6.</t>
  </si>
  <si>
    <t xml:space="preserve">расчистка от снега </t>
  </si>
  <si>
    <t>IV</t>
  </si>
  <si>
    <t>Ремонт дороги от Киевс.тр.</t>
  </si>
  <si>
    <t>п.Межозёрный</t>
  </si>
  <si>
    <t>6.1.</t>
  </si>
  <si>
    <t>6.2.</t>
  </si>
  <si>
    <t>5.1.</t>
  </si>
  <si>
    <t>5.2.</t>
  </si>
  <si>
    <t>4.1.</t>
  </si>
  <si>
    <t>4.2.</t>
  </si>
  <si>
    <t>6.3.</t>
  </si>
  <si>
    <t>Ремонт.дорог</t>
  </si>
  <si>
    <t>Б.Шатновичи</t>
  </si>
  <si>
    <t>д.Кут</t>
  </si>
  <si>
    <t>д.Заречье</t>
  </si>
  <si>
    <t>Созд.резерва ГСМ и медик.</t>
  </si>
  <si>
    <t>Продовол.резерв</t>
  </si>
  <si>
    <t>Индив.ср-ва защиты</t>
  </si>
  <si>
    <t>П.Б.</t>
  </si>
  <si>
    <t>Строител.пож.водоемов</t>
  </si>
  <si>
    <t>д.Раковичи</t>
  </si>
  <si>
    <t>ВСЕГО ПО РАЗД,III</t>
  </si>
  <si>
    <t>д.Репьи</t>
  </si>
  <si>
    <t>д.Петр.Горка</t>
  </si>
  <si>
    <t>Приоб.мотопомпы</t>
  </si>
  <si>
    <t>Содерж.пож.водоемов</t>
  </si>
  <si>
    <t>V</t>
  </si>
  <si>
    <t>Восст.памятника ВОВ()</t>
  </si>
  <si>
    <t>Создание и поддер.пож.друж.</t>
  </si>
  <si>
    <t>Обучение добр.пожарн.</t>
  </si>
  <si>
    <t>Наглядн.агитация</t>
  </si>
  <si>
    <t>ВСЕГО  по раз. IV</t>
  </si>
  <si>
    <t>Итого по пункту.5.</t>
  </si>
  <si>
    <t>Итого по пункту.6</t>
  </si>
  <si>
    <t>ИТОГО по разд.I-IV</t>
  </si>
  <si>
    <t>Всего  по плану на 2012г.</t>
  </si>
  <si>
    <t>Итого по разд..I</t>
  </si>
  <si>
    <t>Обл.бюдж.</t>
  </si>
  <si>
    <t>доп.ср-ва с/о=30т.р.</t>
  </si>
  <si>
    <t>М.Б.-410 т.р.</t>
  </si>
  <si>
    <t>Обл.бюд.</t>
  </si>
  <si>
    <t>или доп.финан</t>
  </si>
  <si>
    <t>сирование=</t>
  </si>
  <si>
    <t>Опашка деревень</t>
  </si>
  <si>
    <t>доп.фин.=165 т.р.</t>
  </si>
  <si>
    <t>М.Б.=160т.р.</t>
  </si>
  <si>
    <t>Шустрова Е.А.</t>
  </si>
  <si>
    <t>Подготовка котел к отоп.сезону</t>
  </si>
  <si>
    <t>Блинова О.В.</t>
  </si>
  <si>
    <t>80т.р.-спонс.помощь</t>
  </si>
  <si>
    <t>Кузнецов /Левчук</t>
  </si>
  <si>
    <t>380т.р</t>
  </si>
  <si>
    <t>200т.р.</t>
  </si>
  <si>
    <t>НА 2013 ГОД.</t>
  </si>
  <si>
    <t>д.Вел.село</t>
  </si>
  <si>
    <t xml:space="preserve">д.Наволок </t>
  </si>
  <si>
    <t xml:space="preserve">Паспортизаця дорог </t>
  </si>
  <si>
    <t>с участием в ДЦП</t>
  </si>
  <si>
    <t>д.Госткино и.др.</t>
  </si>
  <si>
    <t xml:space="preserve">Отмостка зданий </t>
  </si>
  <si>
    <t xml:space="preserve">Проведение энергоаудита </t>
  </si>
  <si>
    <t>по зданиям ДК и адм.</t>
  </si>
  <si>
    <t>Расчет по долгу по замене т/с</t>
  </si>
  <si>
    <t>Сост.смет и экспертиза</t>
  </si>
  <si>
    <t xml:space="preserve">Приобретение мотокос и др.ОС </t>
  </si>
  <si>
    <t>Матер. для ремонта крыш и.др.работ</t>
  </si>
  <si>
    <t>Контейнера 50 шт.</t>
  </si>
  <si>
    <t>Детские площадки</t>
  </si>
  <si>
    <t>5.3.</t>
  </si>
  <si>
    <t>Спортивные площадки</t>
  </si>
  <si>
    <t>средства О.Б.</t>
  </si>
  <si>
    <t>и депут ЗАКС</t>
  </si>
  <si>
    <t>краска,цемент,</t>
  </si>
  <si>
    <t>Прочие услуги  по благоустройству</t>
  </si>
  <si>
    <t>3.4.</t>
  </si>
  <si>
    <t xml:space="preserve">Ликвидация свалок </t>
  </si>
  <si>
    <t>Работы по  обсл.эл.хоз.</t>
  </si>
  <si>
    <t>М.Б. +Обл.б.</t>
  </si>
  <si>
    <t>1400- доп.ср-ва</t>
  </si>
  <si>
    <t>Всего  по плану на 2013г.</t>
  </si>
  <si>
    <t>М.Б.-300 т.р.(5-10%)</t>
  </si>
  <si>
    <t>участие в ДЦП</t>
  </si>
  <si>
    <t>Местный</t>
  </si>
  <si>
    <t>бюджет</t>
  </si>
  <si>
    <t>Местный бюджет</t>
  </si>
  <si>
    <t>местный бюджет</t>
  </si>
  <si>
    <t>ср-ва участников</t>
  </si>
  <si>
    <t xml:space="preserve">Кузнецов Ф.А. </t>
  </si>
  <si>
    <t>Уборка территрий памятников</t>
  </si>
  <si>
    <t>Установка приборов учета по ДЦП</t>
  </si>
  <si>
    <t xml:space="preserve"> Кузнецов Ф.А.</t>
  </si>
  <si>
    <t>ВСЕГО ПО РАЗД,III (п.1-6)</t>
  </si>
  <si>
    <t>2 кв.</t>
  </si>
  <si>
    <t>1-2 кв.</t>
  </si>
  <si>
    <t>3 кв.</t>
  </si>
  <si>
    <t xml:space="preserve">в теч.года </t>
  </si>
  <si>
    <t>2-3 кв.</t>
  </si>
  <si>
    <t>май-октябрь</t>
  </si>
  <si>
    <t>май-июль</t>
  </si>
  <si>
    <t>в теч.года</t>
  </si>
  <si>
    <t>2-3кв.</t>
  </si>
  <si>
    <t>1,4 кв.</t>
  </si>
  <si>
    <t>в теч года</t>
  </si>
  <si>
    <t>в теч.года.</t>
  </si>
  <si>
    <t>в теч. Года</t>
  </si>
  <si>
    <t>ПБ</t>
  </si>
  <si>
    <t>Авар.восст. Ремонт теп.сетей</t>
  </si>
  <si>
    <t>п.Межозерн-247м.</t>
  </si>
  <si>
    <t>Авар.восст. Ремонт котлов</t>
  </si>
  <si>
    <t xml:space="preserve">на тип "Нева" </t>
  </si>
  <si>
    <t>п.Скреблов-1шт</t>
  </si>
  <si>
    <t>п.Межозерн-2шт</t>
  </si>
  <si>
    <t>Средства Обл.бюд.</t>
  </si>
  <si>
    <t>Восстановление ХВО</t>
  </si>
  <si>
    <t>Благ.береговой тер. (с уч.ФЗ)</t>
  </si>
  <si>
    <t>( при участии Фонда занятости)</t>
  </si>
  <si>
    <t xml:space="preserve">Емкость под воду в.д.Репьи </t>
  </si>
  <si>
    <t>Доб.</t>
  </si>
  <si>
    <t>наладка эл. снаб.д. Н.Середка</t>
  </si>
  <si>
    <t>Дополнит.ср-ва и ср-ва самообложения д. Н.Середка</t>
  </si>
  <si>
    <t>Доп.</t>
  </si>
  <si>
    <t>Приоб.дизело.генератора для котел.</t>
  </si>
  <si>
    <t xml:space="preserve"> Дополнит. Програм.Средства Обл.бюд.</t>
  </si>
  <si>
    <t>Рем.дор. К кладб.Голубково</t>
  </si>
  <si>
    <t>Дополн.ср-ва от депутатов</t>
  </si>
  <si>
    <t xml:space="preserve">Спиливание сухостоя </t>
  </si>
  <si>
    <t>доп.ср-ва из бюджета при уточнении</t>
  </si>
  <si>
    <t>дополн. ср-ва и самообл.граждан д. Репьи</t>
  </si>
  <si>
    <t>31.12.12г.</t>
  </si>
  <si>
    <t xml:space="preserve">Ответств. </t>
  </si>
  <si>
    <t>испол-ль</t>
  </si>
  <si>
    <t xml:space="preserve">организ. </t>
  </si>
  <si>
    <t>Работы по  рем.ул.осв..долгс 13г.</t>
  </si>
  <si>
    <t>май-август</t>
  </si>
  <si>
    <t>зд.админ.МБ</t>
  </si>
  <si>
    <t>Строительство спорт пл. Скреблово</t>
  </si>
  <si>
    <t>у коттедж 40 сот.</t>
  </si>
  <si>
    <t>Устр-во детских  площад.в пос.</t>
  </si>
  <si>
    <t>Скр.Межоз.-2 шт</t>
  </si>
  <si>
    <t xml:space="preserve">ч\з ТОС </t>
  </si>
  <si>
    <t xml:space="preserve">Составление проек.см.док. По стр-ву </t>
  </si>
  <si>
    <t>модул.ДК в п.Скреблово</t>
  </si>
  <si>
    <t xml:space="preserve">по прогр.Соц.разв.села </t>
  </si>
  <si>
    <t>регион.прогр.</t>
  </si>
  <si>
    <t>амбулатор. в п.Скреблово</t>
  </si>
  <si>
    <t>Стр-во мод.газ.котельной в п.Межозерный</t>
  </si>
  <si>
    <t>Средства инвесторов</t>
  </si>
  <si>
    <t>Установка приборов учета по в/сн</t>
  </si>
  <si>
    <t>Установка приборов учета по эл/сн</t>
  </si>
  <si>
    <t>Ср-ва собств.-308т.р.</t>
  </si>
  <si>
    <t>Ср-ва собств.230т.р.</t>
  </si>
  <si>
    <t>Оформл.докум. По приватиз.</t>
  </si>
  <si>
    <t>огражд.детс.площ.у д.8 и д.3</t>
  </si>
  <si>
    <t>выравн тер у д. 7-38</t>
  </si>
  <si>
    <t>Обслуж.эл.улич.освещ.</t>
  </si>
  <si>
    <t>Доработка схем землепользования</t>
  </si>
  <si>
    <t>3300-изыскивать</t>
  </si>
  <si>
    <t>Итого по пункту 3</t>
  </si>
  <si>
    <t>Итого по пункту.4</t>
  </si>
  <si>
    <t>ИТОГО по разд.I-V</t>
  </si>
  <si>
    <t>Раздел V</t>
  </si>
  <si>
    <t>и содерж пож.вод.</t>
  </si>
  <si>
    <t>ДОРОГИ</t>
  </si>
  <si>
    <t>Разработ.и проверка смет</t>
  </si>
  <si>
    <t>Доски объявлений в нас.п.</t>
  </si>
  <si>
    <t>Оградить д.пл. д.1.2 п.Межоз</t>
  </si>
  <si>
    <t xml:space="preserve">Детская площ.д.Н.Середка </t>
  </si>
  <si>
    <t>Самох.</t>
  </si>
  <si>
    <t>Шумил.</t>
  </si>
  <si>
    <t>Привед.в порядок канав  у дорог</t>
  </si>
  <si>
    <t>Бл-во тер. Между д.1 и д.10</t>
  </si>
  <si>
    <t>Бл-во тер. У памят.Мичурину</t>
  </si>
  <si>
    <t>Посадка зел.насажд. У часовни</t>
  </si>
  <si>
    <t xml:space="preserve">Благоустр.спуск к озеру (2пляжа) </t>
  </si>
  <si>
    <t>Чистка прудка</t>
  </si>
  <si>
    <t>Дор.общ.пол.д.Стар.Середка</t>
  </si>
  <si>
    <t>Дорога к д.Учителя</t>
  </si>
  <si>
    <t>Прид.тер у д.Учит.</t>
  </si>
  <si>
    <t xml:space="preserve">Всего по </t>
  </si>
  <si>
    <t>М.Б.софин. 5 %</t>
  </si>
  <si>
    <t>Расчистка дорог и пр.работы</t>
  </si>
  <si>
    <t>Паспорт.дорог</t>
  </si>
  <si>
    <t>Степаненко</t>
  </si>
  <si>
    <t>Местный бюджети УК</t>
  </si>
  <si>
    <t>Степ.Кузнецов</t>
  </si>
  <si>
    <t>Самохина С.А.</t>
  </si>
  <si>
    <t>тротуар.плитка к дом.п.Скребл.</t>
  </si>
  <si>
    <t>3-4кв</t>
  </si>
  <si>
    <t>2-3 кв</t>
  </si>
  <si>
    <t>1кв.</t>
  </si>
  <si>
    <t>1 кв.</t>
  </si>
  <si>
    <t>1-2кв</t>
  </si>
  <si>
    <t>2кв.</t>
  </si>
  <si>
    <t>3и 4 кв.</t>
  </si>
  <si>
    <t>2-3кв</t>
  </si>
  <si>
    <t>СКЦ Лидер</t>
  </si>
  <si>
    <t>НА 2014 ГОД.</t>
  </si>
  <si>
    <t>вкл в пр.</t>
  </si>
  <si>
    <t xml:space="preserve">МБ 188 т.р. </t>
  </si>
  <si>
    <t xml:space="preserve">Газпром </t>
  </si>
  <si>
    <t>Проектирование сетей водообеспечения</t>
  </si>
  <si>
    <t xml:space="preserve"> в п.Скреблово (землеотвод)</t>
  </si>
  <si>
    <t>землеотвод</t>
  </si>
  <si>
    <t>М.Б.-10%</t>
  </si>
  <si>
    <t>Рем.пл.ТБО п.Межоз.и долг 13г.</t>
  </si>
  <si>
    <t>несанкц.свалки</t>
  </si>
  <si>
    <t>Сверх лимит ТБО , свалки крупногаб.</t>
  </si>
  <si>
    <t>Всего  по плану на 2014г.</t>
  </si>
  <si>
    <t>Освещение остановки в п.Меж. д.Ст.Сер</t>
  </si>
  <si>
    <t>Контейнера и др Осн. Ср. (в деревни.)</t>
  </si>
  <si>
    <t>ДК соф</t>
  </si>
  <si>
    <t>спец-ст по админ.</t>
  </si>
  <si>
    <t>ИТОГО</t>
  </si>
  <si>
    <t>Софин. Прогр ЛО "Уст.разв.тер."</t>
  </si>
  <si>
    <t>доп.субв ЛМР</t>
  </si>
  <si>
    <t>309-310</t>
  </si>
  <si>
    <t xml:space="preserve">0113 часть по сод.им-ва казны </t>
  </si>
  <si>
    <t>п\р.412 з.у.</t>
  </si>
  <si>
    <t>п\р.412 з.у</t>
  </si>
  <si>
    <t>система оповещ и проч.разраб.</t>
  </si>
  <si>
    <t>Продовол.резерв,рез ГСМ, медик</t>
  </si>
  <si>
    <t>безопасн.на водн.объектах</t>
  </si>
  <si>
    <t>р.0409</t>
  </si>
  <si>
    <t>р.309-310</t>
  </si>
  <si>
    <t>Реконстр.объектов водоснабж.</t>
  </si>
  <si>
    <t>Ремонты крыш,и проч рем.МКЖД</t>
  </si>
  <si>
    <t>прочие работы по  оф.объектов мун.им.</t>
  </si>
  <si>
    <t>Оценка и инвентар.объектов КХ</t>
  </si>
  <si>
    <t>Эл.материалы</t>
  </si>
  <si>
    <t xml:space="preserve">Содержание мест захоронения </t>
  </si>
  <si>
    <t>памятников</t>
  </si>
  <si>
    <t xml:space="preserve">М.Б. </t>
  </si>
  <si>
    <t xml:space="preserve">при участии ВК г.Луги </t>
  </si>
  <si>
    <t>огражд.детс.площ.п.Межоз</t>
  </si>
  <si>
    <t>Обрезка дер.в Нов.Середке</t>
  </si>
  <si>
    <t>помощь депутатов</t>
  </si>
  <si>
    <t xml:space="preserve">совет поселка </t>
  </si>
  <si>
    <t>и жители поселков</t>
  </si>
  <si>
    <t>Благоустройство обществ.работы</t>
  </si>
  <si>
    <t>Ремонт работы дорог об.пол</t>
  </si>
  <si>
    <t>Дорога к кладб.Голубково</t>
  </si>
  <si>
    <t>Спил.сух.дер.на аллее у сортоуч.</t>
  </si>
  <si>
    <t xml:space="preserve">Дорога от д.13 до д.2 </t>
  </si>
  <si>
    <t>Дор.общ.пол.от Киев.ш.до.д.1</t>
  </si>
  <si>
    <t>Двор.тер д.10 Скребл.</t>
  </si>
  <si>
    <t>двор.тер д.35</t>
  </si>
  <si>
    <t>Двор.тер.д.2 Скребл</t>
  </si>
  <si>
    <t>Двор.тер.д.11</t>
  </si>
  <si>
    <t>Двор.тер д.1.2.</t>
  </si>
  <si>
    <t xml:space="preserve">Проезд Межоз.от д.1 до д.3 </t>
  </si>
  <si>
    <t>двор.тер. Д.8 Скреб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</si>
</sst>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0.00000"/>
    <numFmt numFmtId="171" formatCode="0.0000"/>
    <numFmt numFmtId="172" formatCode="0.000000"/>
    <numFmt numFmtId="173" formatCode="0.0000000"/>
    <numFmt numFmtId="174" formatCode="0.000000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0" xfId="0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35" xfId="0" applyFont="1" applyBorder="1" applyAlignment="1">
      <alignment/>
    </xf>
    <xf numFmtId="0" fontId="0" fillId="0" borderId="20" xfId="0" applyBorder="1" applyAlignment="1">
      <alignment/>
    </xf>
    <xf numFmtId="0" fontId="1" fillId="0" borderId="36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5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38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1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9" fillId="0" borderId="15" xfId="0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13" fillId="0" borderId="22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36" xfId="0" applyBorder="1" applyAlignment="1">
      <alignment/>
    </xf>
    <xf numFmtId="0" fontId="9" fillId="0" borderId="37" xfId="0" applyFont="1" applyBorder="1" applyAlignment="1">
      <alignment/>
    </xf>
    <xf numFmtId="0" fontId="9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8" xfId="0" applyFont="1" applyBorder="1" applyAlignment="1">
      <alignment/>
    </xf>
    <xf numFmtId="16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/>
    </xf>
    <xf numFmtId="16" fontId="8" fillId="0" borderId="1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34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4" fillId="0" borderId="47" xfId="0" applyFont="1" applyBorder="1" applyAlignment="1">
      <alignment/>
    </xf>
    <xf numFmtId="0" fontId="13" fillId="0" borderId="4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625" style="0" customWidth="1"/>
    <col min="2" max="2" width="29.875" style="0" customWidth="1"/>
    <col min="3" max="3" width="15.00390625" style="0" customWidth="1"/>
    <col min="4" max="4" width="7.625" style="0" customWidth="1"/>
    <col min="5" max="5" width="10.00390625" style="0" customWidth="1"/>
    <col min="6" max="6" width="13.75390625" style="0" customWidth="1"/>
    <col min="7" max="7" width="11.00390625" style="0" customWidth="1"/>
    <col min="8" max="8" width="16.375" style="0" customWidth="1"/>
    <col min="9" max="9" width="14.00390625" style="0" customWidth="1"/>
    <col min="10" max="10" width="12.25390625" style="0" customWidth="1"/>
    <col min="11" max="11" width="11.625" style="0" customWidth="1"/>
  </cols>
  <sheetData>
    <row r="1" ht="12.75">
      <c r="B1" t="s">
        <v>144</v>
      </c>
    </row>
    <row r="2" ht="12.75">
      <c r="B2" t="s">
        <v>145</v>
      </c>
    </row>
    <row r="4" spans="2:9" ht="12.75">
      <c r="B4" s="20" t="s">
        <v>111</v>
      </c>
      <c r="C4" s="20"/>
      <c r="D4" s="20"/>
      <c r="E4" s="20"/>
      <c r="F4" s="20"/>
      <c r="G4" s="20"/>
      <c r="H4" s="20"/>
      <c r="I4" s="20"/>
    </row>
    <row r="5" spans="2:10" ht="12.75">
      <c r="B5" s="20"/>
      <c r="C5" s="20"/>
      <c r="D5" s="20"/>
      <c r="E5" s="20" t="s">
        <v>175</v>
      </c>
      <c r="F5" s="20"/>
      <c r="G5" s="20"/>
      <c r="H5" s="20"/>
      <c r="I5" s="20"/>
      <c r="J5" t="s">
        <v>29</v>
      </c>
    </row>
    <row r="6" spans="2:9" ht="13.5" thickBot="1">
      <c r="B6" s="20"/>
      <c r="C6" s="20"/>
      <c r="D6" s="20"/>
      <c r="E6" s="20"/>
      <c r="F6" s="20"/>
      <c r="G6" s="20"/>
      <c r="H6" s="20"/>
      <c r="I6" s="20"/>
    </row>
    <row r="7" spans="1:11" ht="13.5" thickBot="1">
      <c r="A7" s="37" t="s">
        <v>7</v>
      </c>
      <c r="B7" s="38" t="s">
        <v>9</v>
      </c>
      <c r="C7" s="37" t="s">
        <v>14</v>
      </c>
      <c r="D7" s="38" t="s">
        <v>11</v>
      </c>
      <c r="E7" s="37" t="s">
        <v>11</v>
      </c>
      <c r="F7" s="37" t="s">
        <v>17</v>
      </c>
      <c r="G7" s="37" t="s">
        <v>19</v>
      </c>
      <c r="H7" s="38" t="s">
        <v>21</v>
      </c>
      <c r="I7" s="37" t="s">
        <v>17</v>
      </c>
      <c r="J7" s="54" t="s">
        <v>125</v>
      </c>
      <c r="K7" s="1" t="s">
        <v>151</v>
      </c>
    </row>
    <row r="8" spans="1:11" ht="12.75">
      <c r="A8" s="40" t="s">
        <v>8</v>
      </c>
      <c r="B8" s="41" t="s">
        <v>10</v>
      </c>
      <c r="C8" s="40" t="s">
        <v>15</v>
      </c>
      <c r="D8" s="41" t="s">
        <v>12</v>
      </c>
      <c r="E8" s="40" t="s">
        <v>27</v>
      </c>
      <c r="F8" s="40" t="s">
        <v>18</v>
      </c>
      <c r="G8" s="40" t="s">
        <v>20</v>
      </c>
      <c r="H8" s="41" t="s">
        <v>22</v>
      </c>
      <c r="I8" s="40" t="s">
        <v>39</v>
      </c>
      <c r="J8" s="39" t="s">
        <v>24</v>
      </c>
      <c r="K8" s="2" t="s">
        <v>152</v>
      </c>
    </row>
    <row r="9" spans="1:11" ht="13.5" thickBot="1">
      <c r="A9" s="42"/>
      <c r="B9" s="43" t="s">
        <v>16</v>
      </c>
      <c r="C9" s="42"/>
      <c r="D9" s="43" t="s">
        <v>13</v>
      </c>
      <c r="E9" s="42" t="s">
        <v>28</v>
      </c>
      <c r="F9" s="42" t="s">
        <v>174</v>
      </c>
      <c r="G9" s="42"/>
      <c r="H9" s="43"/>
      <c r="I9" s="42" t="s">
        <v>23</v>
      </c>
      <c r="J9" s="44"/>
      <c r="K9" s="4" t="s">
        <v>173</v>
      </c>
    </row>
    <row r="10" spans="1:11" ht="12.75">
      <c r="A10" s="49">
        <v>1</v>
      </c>
      <c r="B10" s="50">
        <v>2</v>
      </c>
      <c r="C10" s="49">
        <v>3</v>
      </c>
      <c r="D10" s="50">
        <v>4</v>
      </c>
      <c r="E10" s="49">
        <v>5</v>
      </c>
      <c r="F10" s="49">
        <v>6</v>
      </c>
      <c r="G10" s="50">
        <v>7</v>
      </c>
      <c r="H10" s="49">
        <v>8</v>
      </c>
      <c r="I10" s="51">
        <v>9</v>
      </c>
      <c r="J10" s="50">
        <v>9</v>
      </c>
      <c r="K10" s="8"/>
    </row>
    <row r="11" spans="1:11" ht="12.75">
      <c r="A11" s="48"/>
      <c r="B11" s="52" t="s">
        <v>107</v>
      </c>
      <c r="C11" s="52"/>
      <c r="D11" s="52"/>
      <c r="E11" s="52"/>
      <c r="F11" s="52"/>
      <c r="G11" s="52"/>
      <c r="H11" s="52"/>
      <c r="I11" s="52"/>
      <c r="J11" s="57"/>
      <c r="K11" s="5"/>
    </row>
    <row r="12" spans="1:11" ht="12.75">
      <c r="A12" s="48"/>
      <c r="B12" s="52" t="s">
        <v>108</v>
      </c>
      <c r="C12" s="52"/>
      <c r="D12" s="52">
        <v>6500</v>
      </c>
      <c r="E12" s="52"/>
      <c r="F12" s="52"/>
      <c r="G12" s="52"/>
      <c r="H12" s="52"/>
      <c r="I12" s="52"/>
      <c r="J12" s="23" t="s">
        <v>109</v>
      </c>
      <c r="K12" s="5"/>
    </row>
    <row r="13" spans="1:11" ht="12.75">
      <c r="A13" s="16"/>
      <c r="B13" s="45" t="s">
        <v>32</v>
      </c>
      <c r="C13" s="16"/>
      <c r="D13" s="16"/>
      <c r="E13" s="16"/>
      <c r="F13" s="16"/>
      <c r="G13" s="16"/>
      <c r="H13" s="16"/>
      <c r="I13" s="16" t="s">
        <v>147</v>
      </c>
      <c r="J13" s="58"/>
      <c r="K13" s="5"/>
    </row>
    <row r="14" spans="1:11" ht="12.75">
      <c r="A14" s="17">
        <v>1</v>
      </c>
      <c r="B14" s="17" t="s">
        <v>25</v>
      </c>
      <c r="C14" s="17" t="s">
        <v>26</v>
      </c>
      <c r="D14" s="17"/>
      <c r="E14" s="17"/>
      <c r="F14" s="17"/>
      <c r="G14" s="17"/>
      <c r="H14" s="17" t="s">
        <v>120</v>
      </c>
      <c r="I14" s="17"/>
      <c r="J14" s="59"/>
      <c r="K14" s="5"/>
    </row>
    <row r="15" spans="1:11" ht="12.75">
      <c r="A15" s="17">
        <v>2</v>
      </c>
      <c r="B15" s="17" t="s">
        <v>30</v>
      </c>
      <c r="C15" s="17" t="s">
        <v>31</v>
      </c>
      <c r="D15" s="17">
        <v>40</v>
      </c>
      <c r="E15" s="17"/>
      <c r="F15" s="17"/>
      <c r="G15" s="17"/>
      <c r="H15" s="17" t="s">
        <v>121</v>
      </c>
      <c r="I15" s="17"/>
      <c r="J15" s="59"/>
      <c r="K15" s="5"/>
    </row>
    <row r="16" spans="1:11" ht="12.75">
      <c r="A16" s="17">
        <v>3</v>
      </c>
      <c r="B16" s="17" t="s">
        <v>33</v>
      </c>
      <c r="C16" s="17" t="s">
        <v>34</v>
      </c>
      <c r="D16" s="17">
        <v>180</v>
      </c>
      <c r="E16" s="17"/>
      <c r="F16" s="17"/>
      <c r="G16" s="17"/>
      <c r="H16" s="17"/>
      <c r="I16" s="17"/>
      <c r="J16" s="59"/>
      <c r="K16" s="5"/>
    </row>
    <row r="17" spans="1:11" ht="12.75">
      <c r="A17" s="17">
        <v>4</v>
      </c>
      <c r="B17" s="17" t="s">
        <v>35</v>
      </c>
      <c r="C17" s="17" t="s">
        <v>36</v>
      </c>
      <c r="D17" s="17">
        <v>100</v>
      </c>
      <c r="E17" s="17"/>
      <c r="F17" s="17"/>
      <c r="G17" s="17"/>
      <c r="H17" s="17"/>
      <c r="I17" s="17"/>
      <c r="J17" s="59"/>
      <c r="K17" s="5"/>
    </row>
    <row r="18" spans="1:11" ht="12.75">
      <c r="A18" s="17">
        <v>5</v>
      </c>
      <c r="B18" s="17" t="s">
        <v>38</v>
      </c>
      <c r="C18" s="17" t="s">
        <v>37</v>
      </c>
      <c r="D18" s="17"/>
      <c r="E18" s="17">
        <v>290</v>
      </c>
      <c r="F18" s="17"/>
      <c r="G18" s="17"/>
      <c r="H18" s="17"/>
      <c r="I18" s="17"/>
      <c r="J18" s="59" t="s">
        <v>40</v>
      </c>
      <c r="K18" s="5"/>
    </row>
    <row r="19" spans="1:11" ht="12.75">
      <c r="A19" s="17">
        <v>6</v>
      </c>
      <c r="B19" s="17" t="s">
        <v>41</v>
      </c>
      <c r="C19" s="17" t="s">
        <v>42</v>
      </c>
      <c r="D19" s="17"/>
      <c r="E19" s="17">
        <v>310</v>
      </c>
      <c r="F19" s="17"/>
      <c r="G19" s="17"/>
      <c r="H19" s="17"/>
      <c r="I19" s="17"/>
      <c r="J19" s="59"/>
      <c r="K19" s="5"/>
    </row>
    <row r="20" spans="1:11" ht="12.75">
      <c r="A20" s="17">
        <v>7</v>
      </c>
      <c r="B20" s="17" t="s">
        <v>100</v>
      </c>
      <c r="C20" s="17" t="s">
        <v>101</v>
      </c>
      <c r="D20" s="17">
        <v>40</v>
      </c>
      <c r="E20" s="17"/>
      <c r="F20" s="17"/>
      <c r="G20" s="17"/>
      <c r="H20" s="17"/>
      <c r="I20" s="17"/>
      <c r="J20" s="59"/>
      <c r="K20" s="5"/>
    </row>
    <row r="21" spans="1:11" ht="12.75">
      <c r="A21" s="17"/>
      <c r="B21" s="17" t="s">
        <v>119</v>
      </c>
      <c r="C21" s="17" t="s">
        <v>34</v>
      </c>
      <c r="D21" s="17"/>
      <c r="E21" s="17"/>
      <c r="F21" s="17"/>
      <c r="G21" s="17"/>
      <c r="H21" s="17"/>
      <c r="I21" s="17"/>
      <c r="J21" s="59"/>
      <c r="K21" s="5"/>
    </row>
    <row r="22" spans="1:11" ht="12.75">
      <c r="A22" s="17"/>
      <c r="B22" s="17" t="s">
        <v>170</v>
      </c>
      <c r="C22" s="17" t="s">
        <v>51</v>
      </c>
      <c r="D22" s="17"/>
      <c r="E22" s="17"/>
      <c r="F22" s="17"/>
      <c r="G22" s="17"/>
      <c r="H22" s="17"/>
      <c r="I22" s="17"/>
      <c r="J22" s="59"/>
      <c r="K22" s="5">
        <v>26899.32</v>
      </c>
    </row>
    <row r="23" spans="1:11" ht="12.75">
      <c r="A23" s="17"/>
      <c r="B23" s="46" t="s">
        <v>43</v>
      </c>
      <c r="C23" s="46"/>
      <c r="D23" s="46">
        <f>SUM(D14:D21)</f>
        <v>360</v>
      </c>
      <c r="E23" s="46">
        <f>SUM(E14:E21)</f>
        <v>600</v>
      </c>
      <c r="F23" s="17"/>
      <c r="G23" s="17"/>
      <c r="H23" s="17"/>
      <c r="I23" s="17"/>
      <c r="J23" s="59"/>
      <c r="K23" s="18">
        <v>26899.32</v>
      </c>
    </row>
    <row r="24" spans="1:11" ht="12.75">
      <c r="A24" s="17"/>
      <c r="B24" s="46" t="s">
        <v>44</v>
      </c>
      <c r="C24" s="17"/>
      <c r="D24" s="17"/>
      <c r="E24" s="17"/>
      <c r="F24" s="17"/>
      <c r="G24" s="17"/>
      <c r="H24" s="17"/>
      <c r="I24" s="17"/>
      <c r="J24" s="59"/>
      <c r="K24" s="5"/>
    </row>
    <row r="25" spans="1:11" ht="12.75">
      <c r="A25" s="17">
        <v>1</v>
      </c>
      <c r="B25" s="46" t="s">
        <v>65</v>
      </c>
      <c r="C25" s="17"/>
      <c r="D25" s="17"/>
      <c r="E25" s="17"/>
      <c r="F25" s="17"/>
      <c r="G25" s="17"/>
      <c r="H25" s="17"/>
      <c r="I25" s="17"/>
      <c r="J25" s="59"/>
      <c r="K25" s="5"/>
    </row>
    <row r="26" spans="1:11" ht="12.75">
      <c r="A26" s="17" t="s">
        <v>70</v>
      </c>
      <c r="B26" s="47" t="s">
        <v>163</v>
      </c>
      <c r="C26" s="17"/>
      <c r="D26" s="46">
        <v>60</v>
      </c>
      <c r="E26" s="17"/>
      <c r="F26" s="17"/>
      <c r="G26" s="17"/>
      <c r="H26" s="17"/>
      <c r="I26" s="17" t="s">
        <v>142</v>
      </c>
      <c r="J26" s="59"/>
      <c r="K26" s="18">
        <f>SUM(K27:K37)</f>
        <v>24409.72</v>
      </c>
    </row>
    <row r="27" spans="1:11" ht="12.75">
      <c r="A27" s="17"/>
      <c r="B27" s="17" t="s">
        <v>105</v>
      </c>
      <c r="C27" s="17"/>
      <c r="D27" s="46"/>
      <c r="E27" s="17"/>
      <c r="F27" s="17"/>
      <c r="G27" s="17"/>
      <c r="H27" s="17"/>
      <c r="I27" s="17"/>
      <c r="J27" s="59"/>
      <c r="K27" s="5">
        <v>10199.6</v>
      </c>
    </row>
    <row r="28" spans="1:11" ht="12.75">
      <c r="A28" s="17"/>
      <c r="B28" s="17" t="s">
        <v>45</v>
      </c>
      <c r="C28" s="17"/>
      <c r="D28" s="17"/>
      <c r="E28" s="17">
        <v>7.5</v>
      </c>
      <c r="F28" s="17"/>
      <c r="G28" s="17"/>
      <c r="H28" s="17"/>
      <c r="I28" s="17"/>
      <c r="J28" s="59"/>
      <c r="K28" s="5">
        <v>3382.16</v>
      </c>
    </row>
    <row r="29" spans="1:11" ht="12.75">
      <c r="A29" s="17"/>
      <c r="B29" s="17" t="s">
        <v>46</v>
      </c>
      <c r="C29" s="17"/>
      <c r="D29" s="17"/>
      <c r="E29" s="17">
        <v>5</v>
      </c>
      <c r="F29" s="17"/>
      <c r="G29" s="17"/>
      <c r="H29" s="17"/>
      <c r="I29" s="17"/>
      <c r="J29" s="59"/>
      <c r="K29" s="5"/>
    </row>
    <row r="30" spans="1:11" ht="12.75">
      <c r="A30" s="17"/>
      <c r="B30" s="17" t="s">
        <v>155</v>
      </c>
      <c r="C30" s="17"/>
      <c r="D30" s="17"/>
      <c r="E30" s="17">
        <v>20</v>
      </c>
      <c r="F30" s="17"/>
      <c r="G30" s="17"/>
      <c r="H30" s="17"/>
      <c r="I30" s="17"/>
      <c r="J30" s="59"/>
      <c r="K30" s="5">
        <v>2953.08</v>
      </c>
    </row>
    <row r="31" spans="1:11" ht="12.75">
      <c r="A31" s="17"/>
      <c r="B31" s="17" t="s">
        <v>154</v>
      </c>
      <c r="C31" s="17"/>
      <c r="D31" s="17"/>
      <c r="E31" s="17">
        <v>10</v>
      </c>
      <c r="F31" s="17"/>
      <c r="G31" s="17"/>
      <c r="H31" s="17"/>
      <c r="I31" s="17"/>
      <c r="J31" s="59"/>
      <c r="K31" s="5">
        <v>1514.4</v>
      </c>
    </row>
    <row r="32" spans="1:11" ht="12.75">
      <c r="A32" s="17"/>
      <c r="B32" s="17" t="s">
        <v>153</v>
      </c>
      <c r="C32" s="17"/>
      <c r="D32" s="17"/>
      <c r="E32" s="17"/>
      <c r="F32" s="17"/>
      <c r="G32" s="17"/>
      <c r="H32" s="17"/>
      <c r="I32" s="17"/>
      <c r="J32" s="59"/>
      <c r="K32" s="5">
        <v>3407.4</v>
      </c>
    </row>
    <row r="33" spans="1:11" ht="12.75">
      <c r="A33" s="17"/>
      <c r="B33" s="17" t="s">
        <v>156</v>
      </c>
      <c r="C33" s="17"/>
      <c r="D33" s="17"/>
      <c r="E33" s="17"/>
      <c r="F33" s="17"/>
      <c r="G33" s="17"/>
      <c r="H33" s="17"/>
      <c r="I33" s="17"/>
      <c r="J33" s="59"/>
      <c r="K33" s="5">
        <v>1009.6</v>
      </c>
    </row>
    <row r="34" spans="1:11" ht="12.75">
      <c r="A34" s="17"/>
      <c r="B34" s="17" t="s">
        <v>157</v>
      </c>
      <c r="C34" s="17"/>
      <c r="D34" s="17"/>
      <c r="E34" s="17"/>
      <c r="F34" s="17"/>
      <c r="G34" s="17"/>
      <c r="H34" s="17"/>
      <c r="I34" s="17"/>
      <c r="J34" s="59"/>
      <c r="K34" s="5">
        <v>1438.68</v>
      </c>
    </row>
    <row r="35" spans="1:11" ht="12.75">
      <c r="A35" s="17"/>
      <c r="B35" s="17" t="s">
        <v>47</v>
      </c>
      <c r="C35" s="17"/>
      <c r="D35" s="46"/>
      <c r="E35" s="17">
        <v>5</v>
      </c>
      <c r="F35" s="17"/>
      <c r="G35" s="17"/>
      <c r="H35" s="17"/>
      <c r="I35" s="17"/>
      <c r="J35" s="59"/>
      <c r="K35" s="5">
        <v>504.8</v>
      </c>
    </row>
    <row r="36" spans="1:11" ht="12.75">
      <c r="A36" s="17"/>
      <c r="B36" s="17" t="s">
        <v>149</v>
      </c>
      <c r="C36" s="17"/>
      <c r="D36" s="46"/>
      <c r="E36" s="17">
        <v>3.5</v>
      </c>
      <c r="F36" s="17"/>
      <c r="G36" s="17"/>
      <c r="H36" s="17"/>
      <c r="I36" s="17"/>
      <c r="J36" s="59"/>
      <c r="K36" s="5"/>
    </row>
    <row r="37" spans="1:11" ht="12.75">
      <c r="A37" s="17"/>
      <c r="B37" s="17" t="s">
        <v>140</v>
      </c>
      <c r="C37" s="17"/>
      <c r="D37" s="46"/>
      <c r="E37" s="17">
        <v>9</v>
      </c>
      <c r="F37" s="17"/>
      <c r="G37" s="17"/>
      <c r="H37" s="17"/>
      <c r="I37" s="17"/>
      <c r="J37" s="59"/>
      <c r="K37" s="5"/>
    </row>
    <row r="38" spans="1:11" ht="12.75">
      <c r="A38" s="17" t="s">
        <v>136</v>
      </c>
      <c r="B38" s="10" t="s">
        <v>137</v>
      </c>
      <c r="C38" s="17"/>
      <c r="D38" s="46"/>
      <c r="E38" s="17"/>
      <c r="F38" s="17"/>
      <c r="G38" s="17"/>
      <c r="H38" s="17"/>
      <c r="I38" s="17"/>
      <c r="J38" s="59"/>
      <c r="K38" s="5"/>
    </row>
    <row r="39" spans="1:11" ht="12.75">
      <c r="A39" s="17"/>
      <c r="B39" s="46" t="s">
        <v>3</v>
      </c>
      <c r="C39" s="17"/>
      <c r="D39" s="46"/>
      <c r="E39" s="46">
        <f>SUM(E28:E37)</f>
        <v>60</v>
      </c>
      <c r="F39" s="17"/>
      <c r="G39" s="17"/>
      <c r="H39" s="17" t="s">
        <v>112</v>
      </c>
      <c r="I39" s="17"/>
      <c r="J39" s="59"/>
      <c r="K39" s="5"/>
    </row>
    <row r="40" spans="1:11" ht="12.75">
      <c r="A40" s="17" t="s">
        <v>71</v>
      </c>
      <c r="B40" s="46" t="s">
        <v>48</v>
      </c>
      <c r="C40" s="17" t="s">
        <v>49</v>
      </c>
      <c r="D40" s="46">
        <v>70</v>
      </c>
      <c r="E40" s="46">
        <v>70</v>
      </c>
      <c r="F40" s="17"/>
      <c r="G40" s="17"/>
      <c r="H40" s="17" t="s">
        <v>112</v>
      </c>
      <c r="I40" s="17" t="s">
        <v>147</v>
      </c>
      <c r="J40" s="59"/>
      <c r="K40" s="5"/>
    </row>
    <row r="41" spans="1:11" ht="12.75">
      <c r="A41" s="17"/>
      <c r="B41" s="17" t="s">
        <v>50</v>
      </c>
      <c r="C41" s="17" t="s">
        <v>51</v>
      </c>
      <c r="D41" s="46"/>
      <c r="E41" s="17"/>
      <c r="F41" s="17"/>
      <c r="G41" s="17"/>
      <c r="H41" s="17"/>
      <c r="I41" s="17"/>
      <c r="J41" s="59"/>
      <c r="K41" s="5"/>
    </row>
    <row r="42" spans="1:11" ht="12.75">
      <c r="A42" s="41"/>
      <c r="B42" s="41"/>
      <c r="C42" s="41"/>
      <c r="D42" s="56"/>
      <c r="E42" s="41"/>
      <c r="F42" s="41"/>
      <c r="G42" s="41"/>
      <c r="H42" s="41"/>
      <c r="I42" s="41"/>
      <c r="J42" s="41"/>
      <c r="K42" s="6"/>
    </row>
    <row r="43" spans="1:11" ht="13.5" thickBot="1">
      <c r="A43" s="41"/>
      <c r="B43" s="41"/>
      <c r="C43" s="41"/>
      <c r="D43" s="56"/>
      <c r="E43" s="41"/>
      <c r="F43" s="41"/>
      <c r="G43" s="41"/>
      <c r="H43" s="41"/>
      <c r="I43" s="41"/>
      <c r="J43" s="41"/>
      <c r="K43" s="6"/>
    </row>
    <row r="44" spans="1:11" ht="13.5" thickBot="1">
      <c r="A44" s="37" t="s">
        <v>7</v>
      </c>
      <c r="B44" s="38" t="s">
        <v>9</v>
      </c>
      <c r="C44" s="37" t="s">
        <v>14</v>
      </c>
      <c r="D44" s="38" t="s">
        <v>11</v>
      </c>
      <c r="E44" s="37" t="s">
        <v>11</v>
      </c>
      <c r="F44" s="37" t="s">
        <v>17</v>
      </c>
      <c r="G44" s="37" t="s">
        <v>19</v>
      </c>
      <c r="H44" s="38" t="s">
        <v>21</v>
      </c>
      <c r="I44" s="37" t="s">
        <v>17</v>
      </c>
      <c r="J44" s="60" t="s">
        <v>123</v>
      </c>
      <c r="K44" s="32" t="s">
        <v>159</v>
      </c>
    </row>
    <row r="45" spans="1:11" ht="12.75">
      <c r="A45" s="40" t="s">
        <v>8</v>
      </c>
      <c r="B45" s="41" t="s">
        <v>10</v>
      </c>
      <c r="C45" s="40" t="s">
        <v>15</v>
      </c>
      <c r="D45" s="41" t="s">
        <v>12</v>
      </c>
      <c r="E45" s="40" t="s">
        <v>27</v>
      </c>
      <c r="F45" s="40" t="s">
        <v>18</v>
      </c>
      <c r="G45" s="40" t="s">
        <v>20</v>
      </c>
      <c r="H45" s="41" t="s">
        <v>22</v>
      </c>
      <c r="I45" s="40" t="s">
        <v>39</v>
      </c>
      <c r="J45" s="61" t="s">
        <v>24</v>
      </c>
      <c r="K45" s="3" t="s">
        <v>161</v>
      </c>
    </row>
    <row r="46" spans="1:11" ht="13.5" thickBot="1">
      <c r="A46" s="42"/>
      <c r="B46" s="43" t="s">
        <v>16</v>
      </c>
      <c r="C46" s="42"/>
      <c r="D46" s="43" t="s">
        <v>13</v>
      </c>
      <c r="E46" s="42" t="s">
        <v>28</v>
      </c>
      <c r="F46" s="42"/>
      <c r="G46" s="42"/>
      <c r="H46" s="43"/>
      <c r="I46" s="42" t="s">
        <v>23</v>
      </c>
      <c r="J46" s="62"/>
      <c r="K46" s="33"/>
    </row>
    <row r="47" spans="1:11" ht="12.75">
      <c r="A47" s="16" t="s">
        <v>72</v>
      </c>
      <c r="B47" s="53" t="s">
        <v>52</v>
      </c>
      <c r="C47" s="53"/>
      <c r="D47" s="53">
        <v>30</v>
      </c>
      <c r="E47" s="53">
        <v>30</v>
      </c>
      <c r="F47" s="16"/>
      <c r="G47" s="16"/>
      <c r="H47" s="16" t="s">
        <v>112</v>
      </c>
      <c r="I47" s="16" t="s">
        <v>142</v>
      </c>
      <c r="J47" s="58"/>
      <c r="K47" s="8"/>
    </row>
    <row r="48" spans="1:11" ht="12.75">
      <c r="A48" s="16"/>
      <c r="B48" s="53"/>
      <c r="C48" s="53"/>
      <c r="D48" s="53"/>
      <c r="E48" s="53"/>
      <c r="F48" s="16"/>
      <c r="G48" s="16"/>
      <c r="H48" s="16"/>
      <c r="I48" s="16"/>
      <c r="J48" s="58"/>
      <c r="K48" s="8"/>
    </row>
    <row r="49" spans="1:11" ht="12.75">
      <c r="A49" s="5"/>
      <c r="B49" s="17" t="s">
        <v>53</v>
      </c>
      <c r="C49" s="17"/>
      <c r="D49" s="46"/>
      <c r="E49" s="17"/>
      <c r="F49" s="17"/>
      <c r="G49" s="17"/>
      <c r="H49" s="17"/>
      <c r="I49" s="17"/>
      <c r="J49" s="59"/>
      <c r="K49" s="5"/>
    </row>
    <row r="50" spans="1:11" ht="12.75">
      <c r="A50" s="5" t="s">
        <v>73</v>
      </c>
      <c r="B50" s="46" t="s">
        <v>54</v>
      </c>
      <c r="C50" s="17"/>
      <c r="D50" s="46">
        <v>120</v>
      </c>
      <c r="E50" s="46">
        <v>120</v>
      </c>
      <c r="F50" s="17"/>
      <c r="G50" s="17"/>
      <c r="H50" s="17" t="s">
        <v>112</v>
      </c>
      <c r="I50" s="17" t="s">
        <v>143</v>
      </c>
      <c r="J50" s="59"/>
      <c r="K50" s="5"/>
    </row>
    <row r="51" spans="1:11" ht="12.75">
      <c r="A51" s="5"/>
      <c r="B51" s="17" t="s">
        <v>55</v>
      </c>
      <c r="C51" s="17"/>
      <c r="D51" s="17"/>
      <c r="E51" s="17"/>
      <c r="F51" s="17"/>
      <c r="G51" s="17"/>
      <c r="H51" s="17"/>
      <c r="I51" s="17"/>
      <c r="J51" s="59" t="s">
        <v>58</v>
      </c>
      <c r="K51" s="5"/>
    </row>
    <row r="52" spans="1:11" ht="12.75">
      <c r="A52" s="5"/>
      <c r="B52" s="17" t="s">
        <v>56</v>
      </c>
      <c r="C52" s="17"/>
      <c r="D52" s="17"/>
      <c r="E52" s="17"/>
      <c r="F52" s="17"/>
      <c r="G52" s="17"/>
      <c r="H52" s="17"/>
      <c r="I52" s="17"/>
      <c r="J52" s="59" t="s">
        <v>59</v>
      </c>
      <c r="K52" s="5"/>
    </row>
    <row r="53" spans="1:11" ht="12.75">
      <c r="A53" s="5"/>
      <c r="B53" s="17" t="s">
        <v>57</v>
      </c>
      <c r="C53" s="17"/>
      <c r="D53" s="17"/>
      <c r="E53" s="17"/>
      <c r="F53" s="17"/>
      <c r="G53" s="17"/>
      <c r="H53" s="17"/>
      <c r="I53" s="17"/>
      <c r="J53" s="59"/>
      <c r="K53" s="5"/>
    </row>
    <row r="54" spans="1:11" ht="12.75">
      <c r="A54" s="5" t="s">
        <v>74</v>
      </c>
      <c r="B54" s="46" t="s">
        <v>62</v>
      </c>
      <c r="C54" s="46"/>
      <c r="D54" s="46">
        <v>300</v>
      </c>
      <c r="E54" s="46">
        <v>300</v>
      </c>
      <c r="F54" s="17"/>
      <c r="G54" s="17"/>
      <c r="H54" s="17" t="s">
        <v>112</v>
      </c>
      <c r="I54" s="17" t="s">
        <v>143</v>
      </c>
      <c r="J54" s="59"/>
      <c r="K54" s="18">
        <f>K55+K56</f>
        <v>32003.96</v>
      </c>
    </row>
    <row r="55" spans="1:11" ht="12.75">
      <c r="A55" s="5"/>
      <c r="B55" s="17" t="s">
        <v>158</v>
      </c>
      <c r="C55" s="46" t="s">
        <v>51</v>
      </c>
      <c r="D55" s="46"/>
      <c r="E55" s="46"/>
      <c r="F55" s="17"/>
      <c r="G55" s="17"/>
      <c r="H55" s="17"/>
      <c r="I55" s="17"/>
      <c r="J55" s="59"/>
      <c r="K55" s="5">
        <v>9505.73</v>
      </c>
    </row>
    <row r="56" spans="1:11" ht="12.75">
      <c r="A56" s="5"/>
      <c r="B56" s="17" t="s">
        <v>61</v>
      </c>
      <c r="C56" s="17" t="s">
        <v>160</v>
      </c>
      <c r="D56" s="17"/>
      <c r="E56" s="17"/>
      <c r="F56" s="17"/>
      <c r="G56" s="17"/>
      <c r="H56" s="17"/>
      <c r="I56" s="17"/>
      <c r="J56" s="59"/>
      <c r="K56" s="5">
        <v>22498.23</v>
      </c>
    </row>
    <row r="57" spans="1:11" ht="12.75">
      <c r="A57" s="5" t="s">
        <v>75</v>
      </c>
      <c r="B57" s="46" t="s">
        <v>63</v>
      </c>
      <c r="C57" s="46"/>
      <c r="D57" s="46">
        <v>169.1</v>
      </c>
      <c r="E57" s="46">
        <v>169.1</v>
      </c>
      <c r="F57" s="17"/>
      <c r="G57" s="17"/>
      <c r="H57" s="17" t="s">
        <v>112</v>
      </c>
      <c r="I57" s="17"/>
      <c r="J57" s="59"/>
      <c r="K57" s="18">
        <f>SUM(K58:K67)</f>
        <v>105541.03</v>
      </c>
    </row>
    <row r="58" spans="1:11" ht="12.75">
      <c r="A58" s="5"/>
      <c r="B58" s="5" t="s">
        <v>66</v>
      </c>
      <c r="C58" s="5"/>
      <c r="D58" s="5"/>
      <c r="E58" s="5"/>
      <c r="F58" s="5"/>
      <c r="G58" s="5"/>
      <c r="H58" s="5"/>
      <c r="I58" s="5"/>
      <c r="J58" s="7"/>
      <c r="K58" s="5">
        <v>37733.8</v>
      </c>
    </row>
    <row r="59" spans="1:11" ht="12.75">
      <c r="A59" s="5"/>
      <c r="B59" s="5" t="s">
        <v>67</v>
      </c>
      <c r="C59" s="5"/>
      <c r="D59" s="5"/>
      <c r="E59" s="5"/>
      <c r="F59" s="5"/>
      <c r="G59" s="5"/>
      <c r="H59" s="5"/>
      <c r="I59" s="17" t="s">
        <v>143</v>
      </c>
      <c r="J59" s="7"/>
      <c r="K59" s="5"/>
    </row>
    <row r="60" spans="1:11" ht="12.75">
      <c r="A60" s="5"/>
      <c r="B60" s="5" t="s">
        <v>68</v>
      </c>
      <c r="C60" s="5"/>
      <c r="D60" s="5"/>
      <c r="E60" s="5"/>
      <c r="F60" s="5"/>
      <c r="G60" s="5"/>
      <c r="H60" s="5"/>
      <c r="I60" s="5"/>
      <c r="J60" s="7"/>
      <c r="K60" s="5"/>
    </row>
    <row r="61" spans="1:11" ht="12.75">
      <c r="A61" s="5"/>
      <c r="B61" s="5" t="s">
        <v>69</v>
      </c>
      <c r="C61" s="5"/>
      <c r="D61" s="5"/>
      <c r="E61" s="5"/>
      <c r="F61" s="5"/>
      <c r="G61" s="5"/>
      <c r="H61" s="5"/>
      <c r="I61" s="5"/>
      <c r="J61" s="7"/>
      <c r="K61" s="5"/>
    </row>
    <row r="62" spans="1:11" ht="12.75">
      <c r="A62" s="5"/>
      <c r="B62" s="5" t="s">
        <v>162</v>
      </c>
      <c r="C62" s="5"/>
      <c r="D62" s="5"/>
      <c r="E62" s="5"/>
      <c r="F62" s="5"/>
      <c r="G62" s="5"/>
      <c r="H62" s="5"/>
      <c r="I62" s="5"/>
      <c r="J62" s="7"/>
      <c r="K62" s="5">
        <v>48794.59</v>
      </c>
    </row>
    <row r="63" spans="1:11" ht="12.75">
      <c r="A63" s="5"/>
      <c r="B63" s="5" t="s">
        <v>104</v>
      </c>
      <c r="C63" s="5" t="s">
        <v>105</v>
      </c>
      <c r="D63" s="5"/>
      <c r="E63" s="5"/>
      <c r="F63" s="5"/>
      <c r="G63" s="5"/>
      <c r="H63" s="5"/>
      <c r="I63" s="5"/>
      <c r="J63" s="7" t="s">
        <v>106</v>
      </c>
      <c r="K63" s="5"/>
    </row>
    <row r="64" spans="1:11" ht="12.75">
      <c r="A64" s="5"/>
      <c r="B64" s="10" t="s">
        <v>94</v>
      </c>
      <c r="C64" s="10" t="s">
        <v>93</v>
      </c>
      <c r="D64" s="10"/>
      <c r="E64" s="10"/>
      <c r="F64" s="10"/>
      <c r="G64" s="10"/>
      <c r="H64" s="10"/>
      <c r="I64" s="10"/>
      <c r="J64" s="12" t="s">
        <v>95</v>
      </c>
      <c r="K64" s="5"/>
    </row>
    <row r="65" spans="1:11" ht="12.75">
      <c r="A65" s="5"/>
      <c r="B65" s="10" t="s">
        <v>167</v>
      </c>
      <c r="C65" s="10"/>
      <c r="D65" s="10"/>
      <c r="E65" s="10"/>
      <c r="F65" s="10"/>
      <c r="G65" s="10"/>
      <c r="H65" s="10"/>
      <c r="I65" s="10"/>
      <c r="J65" s="12"/>
      <c r="K65" s="5">
        <v>10251.84</v>
      </c>
    </row>
    <row r="66" spans="1:11" ht="12.75">
      <c r="A66" s="5"/>
      <c r="B66" s="10" t="s">
        <v>172</v>
      </c>
      <c r="C66" s="10"/>
      <c r="D66" s="10"/>
      <c r="E66" s="10"/>
      <c r="F66" s="10"/>
      <c r="G66" s="10"/>
      <c r="H66" s="10"/>
      <c r="I66" s="10"/>
      <c r="J66" s="12"/>
      <c r="K66" s="5">
        <v>3028.8</v>
      </c>
    </row>
    <row r="67" spans="1:11" ht="12.75">
      <c r="A67" s="5"/>
      <c r="B67" s="5" t="s">
        <v>165</v>
      </c>
      <c r="C67" s="5" t="s">
        <v>166</v>
      </c>
      <c r="D67" s="5"/>
      <c r="E67" s="5"/>
      <c r="F67" s="5"/>
      <c r="G67" s="5"/>
      <c r="H67" s="5"/>
      <c r="I67" s="5"/>
      <c r="J67" s="7"/>
      <c r="K67" s="5">
        <v>5732</v>
      </c>
    </row>
    <row r="68" spans="1:11" ht="12.75">
      <c r="A68" s="5" t="s">
        <v>5</v>
      </c>
      <c r="B68" s="18" t="s">
        <v>64</v>
      </c>
      <c r="C68" s="18"/>
      <c r="D68" s="18">
        <f>SUM(D26:D57)</f>
        <v>749.1</v>
      </c>
      <c r="E68" s="18">
        <f>SUM(E39:E67)</f>
        <v>749.1</v>
      </c>
      <c r="F68" s="5"/>
      <c r="G68" s="5"/>
      <c r="H68" s="5" t="s">
        <v>112</v>
      </c>
      <c r="I68" s="5"/>
      <c r="J68" s="7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7"/>
      <c r="K69" s="5"/>
    </row>
    <row r="70" spans="1:11" ht="12.75">
      <c r="A70" s="18" t="s">
        <v>76</v>
      </c>
      <c r="B70" s="18" t="s">
        <v>1</v>
      </c>
      <c r="C70" s="18"/>
      <c r="D70" s="18">
        <v>115</v>
      </c>
      <c r="E70" s="18">
        <v>115</v>
      </c>
      <c r="F70" s="5"/>
      <c r="G70" s="5"/>
      <c r="H70" s="5" t="s">
        <v>112</v>
      </c>
      <c r="I70" s="5" t="s">
        <v>148</v>
      </c>
      <c r="J70" s="7"/>
      <c r="K70" s="5"/>
    </row>
    <row r="71" spans="1:11" ht="12.75">
      <c r="A71" s="5"/>
      <c r="B71" s="5" t="s">
        <v>77</v>
      </c>
      <c r="C71" s="5"/>
      <c r="D71" s="5"/>
      <c r="E71" s="5"/>
      <c r="F71" s="5"/>
      <c r="G71" s="5"/>
      <c r="H71" s="5"/>
      <c r="I71" s="5"/>
      <c r="J71" s="7"/>
      <c r="K71" s="18">
        <v>33628.38</v>
      </c>
    </row>
    <row r="72" spans="1:11" ht="12.75">
      <c r="A72" s="5"/>
      <c r="B72" s="5" t="s">
        <v>78</v>
      </c>
      <c r="C72" s="5"/>
      <c r="D72" s="5"/>
      <c r="E72" s="5"/>
      <c r="F72" s="5"/>
      <c r="G72" s="5"/>
      <c r="H72" s="5"/>
      <c r="I72" s="5"/>
      <c r="J72" s="7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7"/>
      <c r="K73" s="5"/>
    </row>
    <row r="74" spans="1:11" ht="12.75">
      <c r="A74" s="18" t="s">
        <v>79</v>
      </c>
      <c r="B74" s="18" t="s">
        <v>80</v>
      </c>
      <c r="C74" s="18"/>
      <c r="D74" s="18">
        <f>SUM(D75:D80)</f>
        <v>275</v>
      </c>
      <c r="E74" s="18">
        <v>175</v>
      </c>
      <c r="F74" s="5"/>
      <c r="G74" s="5"/>
      <c r="H74" s="5" t="s">
        <v>113</v>
      </c>
      <c r="I74" s="5" t="s">
        <v>143</v>
      </c>
      <c r="J74" s="7"/>
      <c r="K74" s="18">
        <v>90000</v>
      </c>
    </row>
    <row r="75" spans="1:11" ht="12.75">
      <c r="A75" s="5"/>
      <c r="B75" s="5" t="s">
        <v>81</v>
      </c>
      <c r="C75" s="5"/>
      <c r="D75" s="5">
        <v>175</v>
      </c>
      <c r="E75" s="5"/>
      <c r="F75" s="5"/>
      <c r="G75" s="5"/>
      <c r="H75" s="5"/>
      <c r="I75" s="5"/>
      <c r="J75" s="7"/>
      <c r="K75" s="5"/>
    </row>
    <row r="76" spans="1:11" ht="12.75">
      <c r="A76" s="5"/>
      <c r="B76" s="5" t="s">
        <v>82</v>
      </c>
      <c r="C76" s="5"/>
      <c r="D76" s="5"/>
      <c r="E76" s="5"/>
      <c r="F76" s="5"/>
      <c r="G76" s="5"/>
      <c r="H76" s="5"/>
      <c r="I76" s="5"/>
      <c r="J76" s="7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7"/>
      <c r="K77" s="5"/>
    </row>
    <row r="78" spans="1:11" ht="12.75">
      <c r="A78" s="5"/>
      <c r="B78" s="5" t="s">
        <v>168</v>
      </c>
      <c r="C78" s="5"/>
      <c r="D78" s="5"/>
      <c r="E78" s="5"/>
      <c r="F78" s="5"/>
      <c r="G78" s="5"/>
      <c r="H78" s="5"/>
      <c r="I78" s="5"/>
      <c r="J78" s="7"/>
      <c r="K78" s="18"/>
    </row>
    <row r="79" spans="1:11" ht="12.75">
      <c r="A79" s="5"/>
      <c r="B79" s="5" t="s">
        <v>83</v>
      </c>
      <c r="C79" s="5" t="s">
        <v>84</v>
      </c>
      <c r="D79" s="5">
        <v>50</v>
      </c>
      <c r="E79" s="5"/>
      <c r="F79" s="5"/>
      <c r="G79" s="5"/>
      <c r="H79" s="5" t="s">
        <v>114</v>
      </c>
      <c r="I79" s="5" t="s">
        <v>148</v>
      </c>
      <c r="J79" s="7" t="s">
        <v>85</v>
      </c>
      <c r="K79" s="5">
        <v>51000</v>
      </c>
    </row>
    <row r="80" spans="1:11" ht="12.75">
      <c r="A80" s="5"/>
      <c r="B80" s="5"/>
      <c r="C80" s="5" t="s">
        <v>51</v>
      </c>
      <c r="D80" s="5">
        <v>50</v>
      </c>
      <c r="E80" s="5"/>
      <c r="F80" s="5"/>
      <c r="G80" s="5"/>
      <c r="H80" s="5" t="s">
        <v>115</v>
      </c>
      <c r="I80" s="5"/>
      <c r="J80" s="7" t="s">
        <v>6</v>
      </c>
      <c r="K80" s="5"/>
    </row>
    <row r="81" spans="1:11" ht="12.75">
      <c r="A81" s="5"/>
      <c r="B81" s="5"/>
      <c r="C81" s="5" t="s">
        <v>105</v>
      </c>
      <c r="D81" s="5"/>
      <c r="E81" s="5"/>
      <c r="F81" s="5"/>
      <c r="G81" s="5"/>
      <c r="H81" s="5"/>
      <c r="I81" s="5"/>
      <c r="J81" s="7"/>
      <c r="K81" s="5">
        <v>39000</v>
      </c>
    </row>
    <row r="82" spans="1:11" ht="12.75">
      <c r="A82" s="30" t="s">
        <v>86</v>
      </c>
      <c r="B82" s="18" t="s">
        <v>87</v>
      </c>
      <c r="C82" s="18"/>
      <c r="D82" s="18">
        <v>400</v>
      </c>
      <c r="E82" s="18">
        <v>400</v>
      </c>
      <c r="F82" s="5"/>
      <c r="G82" s="5"/>
      <c r="H82" s="5" t="s">
        <v>112</v>
      </c>
      <c r="I82" s="5"/>
      <c r="J82" s="7"/>
      <c r="K82" s="18">
        <v>293472.25</v>
      </c>
    </row>
    <row r="83" spans="1:11" ht="12.75">
      <c r="A83" s="5"/>
      <c r="B83" s="5" t="s">
        <v>88</v>
      </c>
      <c r="C83" s="5"/>
      <c r="D83" s="5"/>
      <c r="E83" s="5"/>
      <c r="F83" s="5"/>
      <c r="G83" s="5"/>
      <c r="H83" s="5"/>
      <c r="I83" s="5"/>
      <c r="J83" s="7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7"/>
      <c r="K84" s="5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9"/>
      <c r="K85" s="6"/>
    </row>
    <row r="86" spans="1:11" ht="13.5" thickBot="1">
      <c r="A86" s="6"/>
      <c r="B86" s="6"/>
      <c r="C86" s="6"/>
      <c r="D86" s="6"/>
      <c r="E86" s="6"/>
      <c r="F86" s="6"/>
      <c r="G86" s="6"/>
      <c r="H86" s="6"/>
      <c r="I86" s="6"/>
      <c r="J86" s="9"/>
      <c r="K86" s="6"/>
    </row>
    <row r="87" spans="1:11" ht="13.5" thickBot="1">
      <c r="A87" s="37" t="s">
        <v>7</v>
      </c>
      <c r="B87" s="38" t="s">
        <v>9</v>
      </c>
      <c r="C87" s="37" t="s">
        <v>14</v>
      </c>
      <c r="D87" s="38" t="s">
        <v>11</v>
      </c>
      <c r="E87" s="37" t="s">
        <v>11</v>
      </c>
      <c r="F87" s="37" t="s">
        <v>17</v>
      </c>
      <c r="G87" s="37" t="s">
        <v>19</v>
      </c>
      <c r="H87" s="38" t="s">
        <v>21</v>
      </c>
      <c r="I87" s="37" t="s">
        <v>17</v>
      </c>
      <c r="J87" s="60" t="s">
        <v>124</v>
      </c>
      <c r="K87" s="32" t="s">
        <v>159</v>
      </c>
    </row>
    <row r="88" spans="1:11" ht="12.75">
      <c r="A88" s="40" t="s">
        <v>8</v>
      </c>
      <c r="B88" s="41" t="s">
        <v>10</v>
      </c>
      <c r="C88" s="40" t="s">
        <v>15</v>
      </c>
      <c r="D88" s="41" t="s">
        <v>12</v>
      </c>
      <c r="E88" s="40" t="s">
        <v>27</v>
      </c>
      <c r="F88" s="40" t="s">
        <v>18</v>
      </c>
      <c r="G88" s="40" t="s">
        <v>20</v>
      </c>
      <c r="H88" s="41" t="s">
        <v>22</v>
      </c>
      <c r="I88" s="40" t="s">
        <v>39</v>
      </c>
      <c r="J88" s="61" t="s">
        <v>24</v>
      </c>
      <c r="K88" s="3" t="s">
        <v>161</v>
      </c>
    </row>
    <row r="89" spans="1:11" ht="13.5" thickBot="1">
      <c r="A89" s="42"/>
      <c r="B89" s="43" t="s">
        <v>16</v>
      </c>
      <c r="C89" s="42"/>
      <c r="D89" s="43" t="s">
        <v>13</v>
      </c>
      <c r="E89" s="42" t="s">
        <v>28</v>
      </c>
      <c r="F89" s="42"/>
      <c r="G89" s="42"/>
      <c r="H89" s="43"/>
      <c r="I89" s="42" t="s">
        <v>23</v>
      </c>
      <c r="J89" s="62"/>
      <c r="K89" s="33" t="s">
        <v>169</v>
      </c>
    </row>
    <row r="90" spans="1:11" ht="12.75">
      <c r="A90" s="19" t="s">
        <v>60</v>
      </c>
      <c r="B90" s="19" t="s">
        <v>89</v>
      </c>
      <c r="C90" s="19"/>
      <c r="D90" s="19">
        <f>SUM(D91:D97)</f>
        <v>750</v>
      </c>
      <c r="E90" s="19">
        <f>SUM(E91:E97)</f>
        <v>500</v>
      </c>
      <c r="F90" s="8"/>
      <c r="G90" s="8"/>
      <c r="H90" s="8" t="s">
        <v>116</v>
      </c>
      <c r="I90" s="8"/>
      <c r="J90" s="14"/>
      <c r="K90" s="19">
        <v>335900</v>
      </c>
    </row>
    <row r="91" spans="1:11" ht="12.75">
      <c r="A91" s="5"/>
      <c r="B91" s="5" t="s">
        <v>90</v>
      </c>
      <c r="C91" s="5"/>
      <c r="D91" s="5">
        <v>70</v>
      </c>
      <c r="E91" s="5">
        <v>70</v>
      </c>
      <c r="F91" s="5"/>
      <c r="G91" s="5"/>
      <c r="I91" s="5" t="s">
        <v>142</v>
      </c>
      <c r="J91" s="7"/>
      <c r="K91" s="5">
        <v>335900</v>
      </c>
    </row>
    <row r="92" spans="1:11" ht="12.75">
      <c r="A92" s="5"/>
      <c r="B92" s="5" t="s">
        <v>91</v>
      </c>
      <c r="C92" s="5"/>
      <c r="D92" s="5">
        <v>150</v>
      </c>
      <c r="E92" s="5">
        <v>150</v>
      </c>
      <c r="F92" s="5"/>
      <c r="G92" s="5"/>
      <c r="H92" s="5"/>
      <c r="I92" s="5" t="s">
        <v>147</v>
      </c>
      <c r="J92" s="7"/>
      <c r="K92" s="5"/>
    </row>
    <row r="93" spans="1:11" ht="12.75">
      <c r="A93" s="5"/>
      <c r="B93" s="5" t="s">
        <v>96</v>
      </c>
      <c r="C93" s="5"/>
      <c r="D93" s="5">
        <v>150</v>
      </c>
      <c r="E93" s="5">
        <v>150</v>
      </c>
      <c r="F93" s="5"/>
      <c r="G93" s="5"/>
      <c r="H93" s="5"/>
      <c r="I93" s="5"/>
      <c r="J93" s="7"/>
      <c r="K93" s="5"/>
    </row>
    <row r="94" spans="1:11" ht="12.75">
      <c r="A94" s="5"/>
      <c r="B94" s="5" t="s">
        <v>97</v>
      </c>
      <c r="C94" s="5"/>
      <c r="D94" s="5">
        <v>20</v>
      </c>
      <c r="E94" s="5">
        <v>20</v>
      </c>
      <c r="F94" s="5"/>
      <c r="G94" s="5"/>
      <c r="H94" s="5"/>
      <c r="I94" s="5"/>
      <c r="J94" s="7" t="s">
        <v>92</v>
      </c>
      <c r="K94" s="5"/>
    </row>
    <row r="95" spans="1:11" ht="12.75">
      <c r="A95" s="5"/>
      <c r="B95" s="5" t="s">
        <v>98</v>
      </c>
      <c r="C95" s="5"/>
      <c r="D95" s="5">
        <v>10</v>
      </c>
      <c r="E95" s="5">
        <v>10</v>
      </c>
      <c r="F95" s="5"/>
      <c r="G95" s="5"/>
      <c r="H95" s="5"/>
      <c r="I95" s="5"/>
      <c r="J95" s="7"/>
      <c r="K95" s="5"/>
    </row>
    <row r="96" spans="1:11" ht="12.75">
      <c r="A96" s="5"/>
      <c r="B96" s="5" t="s">
        <v>99</v>
      </c>
      <c r="C96" s="5"/>
      <c r="D96" s="5">
        <v>200</v>
      </c>
      <c r="E96" s="5">
        <v>50</v>
      </c>
      <c r="F96" s="5"/>
      <c r="G96" s="5"/>
      <c r="H96" s="5" t="s">
        <v>117</v>
      </c>
      <c r="I96" s="5"/>
      <c r="J96" s="7" t="s">
        <v>103</v>
      </c>
      <c r="K96" s="5"/>
    </row>
    <row r="97" spans="1:11" ht="12.75">
      <c r="A97" s="5"/>
      <c r="B97" s="5" t="s">
        <v>102</v>
      </c>
      <c r="C97" s="5"/>
      <c r="D97" s="5">
        <v>150</v>
      </c>
      <c r="E97" s="5">
        <v>50</v>
      </c>
      <c r="F97" s="5"/>
      <c r="G97" s="5"/>
      <c r="H97" s="5" t="s">
        <v>122</v>
      </c>
      <c r="I97" s="5"/>
      <c r="J97" s="7"/>
      <c r="K97" s="5"/>
    </row>
    <row r="98" spans="1:11" ht="12.75">
      <c r="A98" s="5"/>
      <c r="B98" s="5" t="s">
        <v>110</v>
      </c>
      <c r="C98" s="5"/>
      <c r="D98" s="5">
        <v>150</v>
      </c>
      <c r="E98" s="5"/>
      <c r="F98" s="5"/>
      <c r="G98" s="5"/>
      <c r="H98" s="5" t="s">
        <v>118</v>
      </c>
      <c r="I98" s="5"/>
      <c r="J98" s="12" t="s">
        <v>95</v>
      </c>
      <c r="K98" s="5"/>
    </row>
    <row r="99" spans="1:11" ht="12.75">
      <c r="A99" s="5" t="s">
        <v>138</v>
      </c>
      <c r="B99" s="5"/>
      <c r="C99" s="5"/>
      <c r="D99" s="5"/>
      <c r="E99" s="5"/>
      <c r="F99" s="5"/>
      <c r="G99" s="5"/>
      <c r="H99" s="5"/>
      <c r="I99" s="5"/>
      <c r="J99" s="7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7"/>
      <c r="K100" s="5"/>
    </row>
    <row r="101" spans="1:11" ht="12.75">
      <c r="A101" s="5" t="s">
        <v>126</v>
      </c>
      <c r="B101" s="30" t="s">
        <v>127</v>
      </c>
      <c r="C101" s="30"/>
      <c r="D101" s="30"/>
      <c r="E101" s="30">
        <v>4135</v>
      </c>
      <c r="F101" s="30"/>
      <c r="G101" s="30"/>
      <c r="H101" s="30"/>
      <c r="I101" s="30"/>
      <c r="J101" s="63"/>
      <c r="K101" s="18">
        <v>4135000</v>
      </c>
    </row>
    <row r="102" spans="1:11" ht="12.75">
      <c r="A102" s="5"/>
      <c r="B102" s="10"/>
      <c r="C102" s="10"/>
      <c r="D102" s="10"/>
      <c r="E102" s="10"/>
      <c r="F102" s="10"/>
      <c r="G102" s="10"/>
      <c r="H102" s="10"/>
      <c r="I102" s="10"/>
      <c r="J102" s="12"/>
      <c r="K102" s="5"/>
    </row>
    <row r="103" spans="1:11" ht="12.75">
      <c r="A103" s="5" t="s">
        <v>129</v>
      </c>
      <c r="B103" s="30" t="s">
        <v>4</v>
      </c>
      <c r="C103" s="55"/>
      <c r="D103" s="30">
        <f>SUM(D104:D107)</f>
        <v>120</v>
      </c>
      <c r="E103" s="30">
        <f>SUM(E104:E107)</f>
        <v>120</v>
      </c>
      <c r="F103" s="10"/>
      <c r="G103" s="10"/>
      <c r="H103" s="10"/>
      <c r="I103" s="10"/>
      <c r="J103" s="12"/>
      <c r="K103" s="18">
        <v>13700</v>
      </c>
    </row>
    <row r="104" spans="1:11" ht="12.75">
      <c r="A104" s="10" t="s">
        <v>130</v>
      </c>
      <c r="B104" s="55" t="s">
        <v>131</v>
      </c>
      <c r="C104" s="55"/>
      <c r="D104" s="55">
        <v>30</v>
      </c>
      <c r="E104" s="55">
        <v>30</v>
      </c>
      <c r="F104" s="10"/>
      <c r="G104" s="10"/>
      <c r="H104" s="10"/>
      <c r="I104" s="10"/>
      <c r="J104" s="12"/>
      <c r="K104" s="5"/>
    </row>
    <row r="105" spans="1:11" ht="12.75">
      <c r="A105" s="10" t="s">
        <v>132</v>
      </c>
      <c r="B105" s="55" t="s">
        <v>133</v>
      </c>
      <c r="C105" s="55" t="s">
        <v>134</v>
      </c>
      <c r="D105" s="55">
        <v>30</v>
      </c>
      <c r="E105" s="55">
        <v>30</v>
      </c>
      <c r="F105" s="30"/>
      <c r="G105" s="30"/>
      <c r="H105" s="30"/>
      <c r="I105" s="30"/>
      <c r="J105" s="63"/>
      <c r="K105" s="5"/>
    </row>
    <row r="106" spans="1:11" ht="12.75">
      <c r="A106" s="5"/>
      <c r="B106" s="55"/>
      <c r="C106" s="55" t="s">
        <v>135</v>
      </c>
      <c r="D106" s="55">
        <v>40</v>
      </c>
      <c r="E106" s="55">
        <v>40</v>
      </c>
      <c r="F106" s="10"/>
      <c r="G106" s="10"/>
      <c r="H106" s="10"/>
      <c r="I106" s="10"/>
      <c r="J106" s="12"/>
      <c r="K106" s="5"/>
    </row>
    <row r="107" spans="1:11" ht="12.75">
      <c r="A107" s="5"/>
      <c r="B107" s="10"/>
      <c r="C107" s="10" t="s">
        <v>141</v>
      </c>
      <c r="D107" s="10">
        <v>20</v>
      </c>
      <c r="E107" s="10">
        <v>20</v>
      </c>
      <c r="F107" s="10"/>
      <c r="G107" s="10"/>
      <c r="H107" s="10"/>
      <c r="I107" s="10"/>
      <c r="J107" s="12"/>
      <c r="K107" s="5"/>
    </row>
    <row r="108" spans="1:11" ht="12.75">
      <c r="A108" s="5"/>
      <c r="B108" s="10" t="s">
        <v>164</v>
      </c>
      <c r="C108" s="10"/>
      <c r="D108" s="10"/>
      <c r="E108" s="10"/>
      <c r="F108" s="10"/>
      <c r="G108" s="10"/>
      <c r="H108" s="10"/>
      <c r="I108" s="10"/>
      <c r="J108" s="12"/>
      <c r="K108" s="5">
        <v>13700</v>
      </c>
    </row>
    <row r="109" spans="1:11" ht="12.75">
      <c r="A109" s="5"/>
      <c r="B109" s="10"/>
      <c r="C109" s="10"/>
      <c r="D109" s="10"/>
      <c r="E109" s="10"/>
      <c r="F109" s="10"/>
      <c r="G109" s="10"/>
      <c r="H109" s="10"/>
      <c r="I109" s="10"/>
      <c r="J109" s="12"/>
      <c r="K109" s="5"/>
    </row>
    <row r="110" spans="1:11" ht="12.75">
      <c r="A110" s="5"/>
      <c r="B110" s="30" t="s">
        <v>128</v>
      </c>
      <c r="C110" s="30"/>
      <c r="D110" s="30"/>
      <c r="E110" s="30">
        <f>E23+E68+E70+E74+E82+E90+E101+E103</f>
        <v>6794.1</v>
      </c>
      <c r="F110" s="10"/>
      <c r="G110" s="10"/>
      <c r="H110" s="10"/>
      <c r="I110" s="10"/>
      <c r="J110" s="12"/>
      <c r="K110" s="18">
        <f>K23+K26+K54+K57+K71+K74+K82+K90+K101+K103</f>
        <v>5090554.66</v>
      </c>
    </row>
    <row r="111" spans="1:11" ht="12.75">
      <c r="A111" s="5"/>
      <c r="B111" s="30" t="s">
        <v>171</v>
      </c>
      <c r="C111" s="30"/>
      <c r="D111" s="30"/>
      <c r="E111" s="30">
        <v>109.8</v>
      </c>
      <c r="F111" s="10"/>
      <c r="G111" s="10"/>
      <c r="H111" s="10"/>
      <c r="I111" s="10"/>
      <c r="J111" s="12"/>
      <c r="K111" s="5"/>
    </row>
    <row r="112" spans="1:11" ht="12.75">
      <c r="A112" s="5"/>
      <c r="B112" s="30"/>
      <c r="C112" s="30"/>
      <c r="D112" s="30"/>
      <c r="E112" s="30"/>
      <c r="F112" s="10"/>
      <c r="G112" s="10"/>
      <c r="H112" s="10"/>
      <c r="I112" s="10"/>
      <c r="J112" s="12"/>
      <c r="K112" s="5"/>
    </row>
    <row r="113" spans="1:11" ht="12.75">
      <c r="A113" s="5"/>
      <c r="B113" s="5" t="s">
        <v>0</v>
      </c>
      <c r="C113" s="5"/>
      <c r="D113" s="5"/>
      <c r="E113" s="5">
        <f>E110+E111</f>
        <v>6903.900000000001</v>
      </c>
      <c r="F113" s="5"/>
      <c r="G113" s="5"/>
      <c r="H113" s="5"/>
      <c r="I113" s="5"/>
      <c r="J113" s="7"/>
      <c r="K113" s="5"/>
    </row>
    <row r="115" ht="12.75">
      <c r="B115" t="s">
        <v>146</v>
      </c>
    </row>
    <row r="116" ht="12.75">
      <c r="B116" t="s">
        <v>150</v>
      </c>
    </row>
  </sheetData>
  <sheetProtection/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A1" sqref="A1:J96"/>
    </sheetView>
  </sheetViews>
  <sheetFormatPr defaultColWidth="9.00390625" defaultRowHeight="12.75"/>
  <cols>
    <col min="1" max="1" width="4.00390625" style="0" customWidth="1"/>
    <col min="2" max="2" width="24.75390625" style="0" customWidth="1"/>
    <col min="3" max="3" width="13.625" style="0" customWidth="1"/>
    <col min="4" max="4" width="9.00390625" style="0" customWidth="1"/>
    <col min="5" max="5" width="9.75390625" style="0" customWidth="1"/>
    <col min="6" max="6" width="12.625" style="0" customWidth="1"/>
    <col min="7" max="7" width="12.00390625" style="0" customWidth="1"/>
    <col min="8" max="8" width="13.875" style="0" customWidth="1"/>
    <col min="9" max="9" width="15.00390625" style="0" customWidth="1"/>
    <col min="10" max="10" width="15.875" style="0" customWidth="1"/>
    <col min="11" max="11" width="14.625" style="0" customWidth="1"/>
  </cols>
  <sheetData>
    <row r="1" spans="2:9" ht="12.75">
      <c r="B1" t="s">
        <v>144</v>
      </c>
      <c r="I1" t="s">
        <v>361</v>
      </c>
    </row>
    <row r="2" ht="12.75">
      <c r="B2" t="s">
        <v>145</v>
      </c>
    </row>
    <row r="5" spans="2:9" ht="12.75">
      <c r="B5" s="20" t="s">
        <v>111</v>
      </c>
      <c r="C5" s="20"/>
      <c r="D5" s="20"/>
      <c r="E5" s="20"/>
      <c r="F5" s="20"/>
      <c r="G5" s="20"/>
      <c r="H5" s="20"/>
      <c r="I5" s="20"/>
    </row>
    <row r="6" spans="2:10" ht="13.5" thickBot="1">
      <c r="B6" s="20"/>
      <c r="C6" s="20"/>
      <c r="D6" s="20"/>
      <c r="E6" s="20" t="s">
        <v>286</v>
      </c>
      <c r="F6" s="20"/>
      <c r="G6" s="20"/>
      <c r="H6" s="20"/>
      <c r="I6" s="20"/>
      <c r="J6" t="s">
        <v>29</v>
      </c>
    </row>
    <row r="7" spans="1:10" ht="13.5" thickBot="1">
      <c r="A7" s="37" t="s">
        <v>7</v>
      </c>
      <c r="B7" s="38" t="s">
        <v>9</v>
      </c>
      <c r="C7" s="37" t="s">
        <v>14</v>
      </c>
      <c r="D7" s="38" t="s">
        <v>11</v>
      </c>
      <c r="E7" s="37" t="s">
        <v>11</v>
      </c>
      <c r="F7" s="37" t="s">
        <v>17</v>
      </c>
      <c r="G7" s="37" t="s">
        <v>19</v>
      </c>
      <c r="H7" s="38" t="s">
        <v>21</v>
      </c>
      <c r="I7" s="61" t="s">
        <v>17</v>
      </c>
      <c r="J7" s="75" t="s">
        <v>125</v>
      </c>
    </row>
    <row r="8" spans="1:10" ht="12.75">
      <c r="A8" s="40" t="s">
        <v>8</v>
      </c>
      <c r="B8" s="41" t="s">
        <v>10</v>
      </c>
      <c r="C8" s="40" t="s">
        <v>15</v>
      </c>
      <c r="D8" s="41" t="s">
        <v>12</v>
      </c>
      <c r="E8" s="40" t="s">
        <v>27</v>
      </c>
      <c r="F8" s="40" t="s">
        <v>18</v>
      </c>
      <c r="G8" s="40" t="s">
        <v>20</v>
      </c>
      <c r="H8" s="41" t="s">
        <v>22</v>
      </c>
      <c r="I8" s="67" t="s">
        <v>208</v>
      </c>
      <c r="J8" s="37" t="s">
        <v>24</v>
      </c>
    </row>
    <row r="9" spans="1:10" ht="13.5" thickBot="1">
      <c r="A9" s="42"/>
      <c r="B9" s="43" t="s">
        <v>16</v>
      </c>
      <c r="C9" s="42"/>
      <c r="D9" s="43" t="s">
        <v>13</v>
      </c>
      <c r="E9" s="42" t="s">
        <v>28</v>
      </c>
      <c r="F9" s="42" t="s">
        <v>207</v>
      </c>
      <c r="G9" s="42"/>
      <c r="H9" s="43"/>
      <c r="I9" s="62" t="s">
        <v>23</v>
      </c>
      <c r="J9" s="42"/>
    </row>
    <row r="10" spans="1:10" ht="12.75">
      <c r="A10" s="49">
        <v>1</v>
      </c>
      <c r="B10" s="50">
        <v>2</v>
      </c>
      <c r="C10" s="49">
        <v>3</v>
      </c>
      <c r="D10" s="50">
        <v>4</v>
      </c>
      <c r="E10" s="49">
        <v>5</v>
      </c>
      <c r="F10" s="49">
        <v>6</v>
      </c>
      <c r="G10" s="50">
        <v>7</v>
      </c>
      <c r="H10" s="49">
        <v>8</v>
      </c>
      <c r="I10" s="50">
        <v>9</v>
      </c>
      <c r="J10" s="71">
        <v>9</v>
      </c>
    </row>
    <row r="11" spans="1:10" ht="15.75">
      <c r="A11" s="52" t="s">
        <v>180</v>
      </c>
      <c r="B11" s="136" t="s">
        <v>107</v>
      </c>
      <c r="C11" s="52"/>
      <c r="D11" s="52"/>
      <c r="E11" s="52"/>
      <c r="F11" s="52"/>
      <c r="G11" s="52"/>
      <c r="H11" s="52"/>
      <c r="I11" s="57"/>
      <c r="J11" s="52"/>
    </row>
    <row r="12" spans="1:10" ht="12.75">
      <c r="A12" s="48"/>
      <c r="B12" s="52" t="s">
        <v>108</v>
      </c>
      <c r="C12" s="52"/>
      <c r="D12" s="52">
        <v>6500</v>
      </c>
      <c r="E12" s="52"/>
      <c r="F12" s="52"/>
      <c r="G12" s="52"/>
      <c r="H12" s="52" t="s">
        <v>270</v>
      </c>
      <c r="I12" s="57" t="s">
        <v>211</v>
      </c>
      <c r="J12" s="72" t="s">
        <v>209</v>
      </c>
    </row>
    <row r="13" spans="1:10" ht="12.75">
      <c r="A13" s="64"/>
      <c r="B13" s="65"/>
      <c r="C13" s="65"/>
      <c r="D13" s="65"/>
      <c r="E13" s="65"/>
      <c r="F13" s="65"/>
      <c r="G13" s="65"/>
      <c r="H13" s="65"/>
      <c r="I13" s="68"/>
      <c r="J13" s="73" t="s">
        <v>210</v>
      </c>
    </row>
    <row r="14" spans="1:10" ht="12.75">
      <c r="A14" s="64"/>
      <c r="B14" s="65" t="s">
        <v>182</v>
      </c>
      <c r="C14" s="65"/>
      <c r="D14" s="65"/>
      <c r="E14" s="65"/>
      <c r="F14" s="65"/>
      <c r="G14" s="65"/>
      <c r="H14" s="65" t="s">
        <v>319</v>
      </c>
      <c r="I14" s="68" t="s">
        <v>139</v>
      </c>
      <c r="J14" s="73"/>
    </row>
    <row r="15" spans="1:10" ht="12.75">
      <c r="A15" s="64"/>
      <c r="B15" s="65" t="s">
        <v>183</v>
      </c>
      <c r="C15" s="65"/>
      <c r="D15" s="65"/>
      <c r="E15" s="65"/>
      <c r="F15" s="65"/>
      <c r="G15" s="65"/>
      <c r="H15" s="65"/>
      <c r="I15" s="68"/>
      <c r="J15" s="73"/>
    </row>
    <row r="16" spans="1:10" ht="12.75">
      <c r="A16" s="64"/>
      <c r="B16" s="65" t="s">
        <v>184</v>
      </c>
      <c r="C16" s="65"/>
      <c r="D16" s="65"/>
      <c r="E16" s="65"/>
      <c r="F16" s="65"/>
      <c r="G16" s="65"/>
      <c r="H16" s="65"/>
      <c r="I16" s="68"/>
      <c r="J16" s="73"/>
    </row>
    <row r="17" spans="1:10" ht="13.5" thickBot="1">
      <c r="A17" s="98"/>
      <c r="B17" s="99" t="s">
        <v>185</v>
      </c>
      <c r="C17" s="99"/>
      <c r="D17" s="99">
        <f>E17</f>
        <v>100</v>
      </c>
      <c r="E17" s="99">
        <v>100</v>
      </c>
      <c r="F17" s="99"/>
      <c r="G17" s="99"/>
      <c r="H17" s="99" t="s">
        <v>112</v>
      </c>
      <c r="I17" s="122"/>
      <c r="J17" s="123"/>
    </row>
    <row r="18" spans="1:10" ht="16.5" thickBot="1">
      <c r="A18" s="129"/>
      <c r="B18" s="130" t="s">
        <v>269</v>
      </c>
      <c r="C18" s="126"/>
      <c r="D18" s="126">
        <f>SUM(D12:D17)</f>
        <v>6600</v>
      </c>
      <c r="E18" s="126">
        <f>SUM(E12:E17)</f>
        <v>100</v>
      </c>
      <c r="F18" s="126"/>
      <c r="G18" s="126"/>
      <c r="H18" s="126"/>
      <c r="I18" s="127"/>
      <c r="J18" s="128"/>
    </row>
    <row r="19" spans="1:10" ht="12.75">
      <c r="A19" s="148" t="s">
        <v>181</v>
      </c>
      <c r="B19" s="149" t="s">
        <v>32</v>
      </c>
      <c r="C19" s="150"/>
      <c r="D19" s="69"/>
      <c r="E19" s="69"/>
      <c r="F19" s="69"/>
      <c r="G19" s="69"/>
      <c r="H19" s="69"/>
      <c r="I19" s="151"/>
      <c r="J19" s="152"/>
    </row>
    <row r="20" spans="1:10" ht="12.75">
      <c r="A20" s="52">
        <v>1</v>
      </c>
      <c r="B20" s="47" t="s">
        <v>339</v>
      </c>
      <c r="C20" s="10" t="s">
        <v>340</v>
      </c>
      <c r="D20" s="17">
        <v>2500</v>
      </c>
      <c r="E20" s="17">
        <v>0</v>
      </c>
      <c r="F20" s="17"/>
      <c r="G20" s="17"/>
      <c r="H20" s="17" t="s">
        <v>345</v>
      </c>
      <c r="I20" s="17"/>
      <c r="J20" s="17"/>
    </row>
    <row r="21" spans="1:10" ht="12.75">
      <c r="A21" s="52" t="s">
        <v>76</v>
      </c>
      <c r="B21" s="47" t="s">
        <v>341</v>
      </c>
      <c r="C21" s="17" t="s">
        <v>344</v>
      </c>
      <c r="D21" s="17">
        <v>1600</v>
      </c>
      <c r="E21" s="17">
        <v>0</v>
      </c>
      <c r="F21" s="17"/>
      <c r="G21" s="17"/>
      <c r="H21" s="17" t="s">
        <v>345</v>
      </c>
      <c r="I21" s="17"/>
      <c r="J21" s="17"/>
    </row>
    <row r="22" spans="1:10" ht="12.75">
      <c r="A22" s="52"/>
      <c r="B22" s="47" t="s">
        <v>342</v>
      </c>
      <c r="C22" s="17" t="s">
        <v>343</v>
      </c>
      <c r="D22" s="17"/>
      <c r="E22" s="17"/>
      <c r="F22" s="17"/>
      <c r="G22" s="17"/>
      <c r="H22" s="17"/>
      <c r="I22" s="17"/>
      <c r="J22" s="17"/>
    </row>
    <row r="23" spans="1:10" ht="12.75">
      <c r="A23" s="52" t="s">
        <v>79</v>
      </c>
      <c r="B23" s="47" t="s">
        <v>346</v>
      </c>
      <c r="C23" s="17" t="s">
        <v>105</v>
      </c>
      <c r="D23" s="17">
        <v>1000</v>
      </c>
      <c r="E23" s="17">
        <v>0</v>
      </c>
      <c r="F23" s="17"/>
      <c r="G23" s="17"/>
      <c r="H23" s="17" t="s">
        <v>345</v>
      </c>
      <c r="I23" s="17"/>
      <c r="J23" s="17"/>
    </row>
    <row r="24" spans="1:10" ht="12.75">
      <c r="A24" s="65">
        <v>4</v>
      </c>
      <c r="B24" s="45" t="s">
        <v>322</v>
      </c>
      <c r="C24" s="16"/>
      <c r="D24" s="16">
        <v>1000</v>
      </c>
      <c r="E24" s="16">
        <v>400</v>
      </c>
      <c r="F24" s="16"/>
      <c r="G24" s="16"/>
      <c r="H24" s="16" t="s">
        <v>310</v>
      </c>
      <c r="I24" s="58" t="s">
        <v>142</v>
      </c>
      <c r="J24" s="16"/>
    </row>
    <row r="25" spans="1:10" ht="12.75">
      <c r="A25" s="17">
        <v>5</v>
      </c>
      <c r="B25" s="17" t="s">
        <v>177</v>
      </c>
      <c r="C25" s="17"/>
      <c r="D25" s="17">
        <v>400</v>
      </c>
      <c r="E25" s="17">
        <v>100</v>
      </c>
      <c r="F25" s="17"/>
      <c r="G25" s="17" t="s">
        <v>329</v>
      </c>
      <c r="H25" s="17" t="s">
        <v>120</v>
      </c>
      <c r="I25" s="59" t="s">
        <v>147</v>
      </c>
      <c r="J25" s="17"/>
    </row>
    <row r="26" spans="1:10" ht="12.75">
      <c r="A26" s="83">
        <v>6</v>
      </c>
      <c r="B26" s="83" t="s">
        <v>292</v>
      </c>
      <c r="C26" s="83"/>
      <c r="D26" s="83">
        <v>100</v>
      </c>
      <c r="E26" s="83">
        <v>100</v>
      </c>
      <c r="F26" s="83"/>
      <c r="G26" s="83" t="s">
        <v>329</v>
      </c>
      <c r="H26" s="83" t="s">
        <v>317</v>
      </c>
      <c r="I26" s="86"/>
      <c r="J26" s="83"/>
    </row>
    <row r="27" spans="1:10" ht="12.75">
      <c r="A27" s="83">
        <v>7</v>
      </c>
      <c r="B27" s="13" t="s">
        <v>280</v>
      </c>
      <c r="C27" s="83"/>
      <c r="D27" s="83">
        <v>100</v>
      </c>
      <c r="E27" s="83">
        <v>100</v>
      </c>
      <c r="F27" s="83"/>
      <c r="G27" s="83"/>
      <c r="H27" s="83" t="s">
        <v>112</v>
      </c>
      <c r="I27" s="86" t="s">
        <v>147</v>
      </c>
      <c r="J27" s="83"/>
    </row>
    <row r="28" spans="1:10" ht="12.75">
      <c r="A28" s="83">
        <v>8</v>
      </c>
      <c r="B28" s="83" t="s">
        <v>293</v>
      </c>
      <c r="C28" s="83"/>
      <c r="D28" s="83">
        <v>100</v>
      </c>
      <c r="E28" s="83">
        <v>100</v>
      </c>
      <c r="F28" s="83"/>
      <c r="G28" s="83" t="s">
        <v>328</v>
      </c>
      <c r="H28" s="83"/>
      <c r="I28" s="86" t="s">
        <v>142</v>
      </c>
      <c r="J28" s="83"/>
    </row>
    <row r="29" spans="1:10" ht="12.75">
      <c r="A29" s="83"/>
      <c r="B29" s="83" t="s">
        <v>294</v>
      </c>
      <c r="C29" s="83"/>
      <c r="D29" s="83"/>
      <c r="E29" s="83"/>
      <c r="F29" s="83"/>
      <c r="G29" s="83"/>
      <c r="H29" s="83"/>
      <c r="I29" s="86"/>
      <c r="J29" s="83"/>
    </row>
    <row r="30" spans="1:10" ht="12.75">
      <c r="A30" s="83">
        <v>9</v>
      </c>
      <c r="B30" s="83" t="s">
        <v>296</v>
      </c>
      <c r="C30" s="83"/>
      <c r="D30" s="83">
        <f>E30</f>
        <v>180</v>
      </c>
      <c r="E30" s="83">
        <v>180</v>
      </c>
      <c r="F30" s="83"/>
      <c r="G30" s="83"/>
      <c r="H30" s="83" t="s">
        <v>112</v>
      </c>
      <c r="I30" s="86" t="s">
        <v>147</v>
      </c>
      <c r="J30" s="83"/>
    </row>
    <row r="31" spans="1:10" ht="12.75">
      <c r="A31" s="83">
        <v>10</v>
      </c>
      <c r="B31" s="83" t="s">
        <v>297</v>
      </c>
      <c r="C31" s="83"/>
      <c r="D31" s="83">
        <f>E31</f>
        <v>100</v>
      </c>
      <c r="E31" s="83">
        <v>100</v>
      </c>
      <c r="F31" s="83"/>
      <c r="G31" s="83" t="s">
        <v>325</v>
      </c>
      <c r="H31" s="83" t="s">
        <v>112</v>
      </c>
      <c r="I31" s="86"/>
      <c r="J31" s="83"/>
    </row>
    <row r="32" spans="1:10" ht="12.75">
      <c r="A32" s="83">
        <v>11</v>
      </c>
      <c r="B32" s="83" t="s">
        <v>298</v>
      </c>
      <c r="C32" s="83"/>
      <c r="D32" s="83">
        <f>E32</f>
        <v>100</v>
      </c>
      <c r="E32" s="83">
        <v>100</v>
      </c>
      <c r="F32" s="83"/>
      <c r="G32" s="83" t="s">
        <v>327</v>
      </c>
      <c r="H32" s="83" t="s">
        <v>112</v>
      </c>
      <c r="I32" s="86"/>
      <c r="J32" s="83"/>
    </row>
    <row r="33" spans="1:10" ht="12.75">
      <c r="A33" s="83">
        <v>12</v>
      </c>
      <c r="B33" s="13" t="s">
        <v>295</v>
      </c>
      <c r="C33" s="83"/>
      <c r="D33" s="83">
        <v>4000</v>
      </c>
      <c r="E33" s="83">
        <v>2130.8</v>
      </c>
      <c r="F33" s="83"/>
      <c r="G33" s="83" t="s">
        <v>326</v>
      </c>
      <c r="H33" s="83" t="s">
        <v>311</v>
      </c>
      <c r="I33" s="86" t="s">
        <v>139</v>
      </c>
      <c r="J33" s="83"/>
    </row>
    <row r="34" spans="1:10" s="20" customFormat="1" ht="13.5" thickBot="1">
      <c r="A34" s="94" t="s">
        <v>353</v>
      </c>
      <c r="B34" s="24" t="s">
        <v>354</v>
      </c>
      <c r="C34" s="94"/>
      <c r="D34" s="94">
        <v>1000</v>
      </c>
      <c r="E34" s="94"/>
      <c r="F34" s="94"/>
      <c r="G34" s="94" t="s">
        <v>328</v>
      </c>
      <c r="H34" s="47" t="s">
        <v>355</v>
      </c>
      <c r="I34" s="17"/>
      <c r="J34" s="94"/>
    </row>
    <row r="35" spans="1:10" ht="16.5" thickBot="1">
      <c r="A35" s="109"/>
      <c r="B35" s="110" t="s">
        <v>43</v>
      </c>
      <c r="C35" s="110"/>
      <c r="D35" s="110">
        <f>SUM(D20:D34)</f>
        <v>12180</v>
      </c>
      <c r="E35" s="110">
        <f>SUM(E20:E34)</f>
        <v>3310.8</v>
      </c>
      <c r="F35" s="110"/>
      <c r="G35" s="110"/>
      <c r="H35" s="110"/>
      <c r="I35" s="111"/>
      <c r="J35" s="112"/>
    </row>
    <row r="36" spans="1:10" ht="15.75" thickBot="1">
      <c r="A36" s="96" t="s">
        <v>186</v>
      </c>
      <c r="B36" s="113" t="s">
        <v>44</v>
      </c>
      <c r="C36" s="95"/>
      <c r="D36" s="17"/>
      <c r="E36" s="17"/>
      <c r="F36" s="17"/>
      <c r="G36" s="17"/>
      <c r="H36" s="17"/>
      <c r="I36" s="59"/>
      <c r="J36" s="17"/>
    </row>
    <row r="37" spans="1:10" ht="12.75">
      <c r="A37" s="16">
        <v>1</v>
      </c>
      <c r="B37" s="53" t="s">
        <v>190</v>
      </c>
      <c r="C37" s="17"/>
      <c r="D37" s="17"/>
      <c r="E37" s="17"/>
      <c r="F37" s="17"/>
      <c r="G37" s="17"/>
      <c r="H37" s="17"/>
      <c r="I37" s="59" t="s">
        <v>320</v>
      </c>
      <c r="J37" s="17"/>
    </row>
    <row r="38" spans="1:10" ht="12.75">
      <c r="A38" s="17" t="s">
        <v>70</v>
      </c>
      <c r="B38" s="17" t="s">
        <v>188</v>
      </c>
      <c r="C38" s="17"/>
      <c r="D38" s="46">
        <f>E38</f>
        <v>70</v>
      </c>
      <c r="E38" s="17">
        <v>70</v>
      </c>
      <c r="F38" s="17"/>
      <c r="G38" s="17" t="s">
        <v>330</v>
      </c>
      <c r="H38" s="17"/>
      <c r="I38" s="59"/>
      <c r="J38" s="17"/>
    </row>
    <row r="39" spans="1:10" ht="12.75">
      <c r="A39" s="17" t="s">
        <v>71</v>
      </c>
      <c r="B39" s="17" t="s">
        <v>189</v>
      </c>
      <c r="C39" s="17"/>
      <c r="D39" s="46">
        <f>E39</f>
        <v>80</v>
      </c>
      <c r="E39" s="17">
        <v>80</v>
      </c>
      <c r="F39" s="17"/>
      <c r="G39" s="17" t="s">
        <v>331</v>
      </c>
      <c r="H39" s="17"/>
      <c r="I39" s="59"/>
      <c r="J39" s="17"/>
    </row>
    <row r="40" spans="1:10" ht="12.75">
      <c r="A40" s="83" t="s">
        <v>72</v>
      </c>
      <c r="B40" s="83" t="s">
        <v>347</v>
      </c>
      <c r="C40" s="83"/>
      <c r="D40" s="85">
        <f>E40</f>
        <v>25</v>
      </c>
      <c r="E40" s="83">
        <v>25</v>
      </c>
      <c r="F40" s="83"/>
      <c r="G40" s="83" t="s">
        <v>331</v>
      </c>
      <c r="H40" s="83"/>
      <c r="I40" s="86" t="s">
        <v>348</v>
      </c>
      <c r="J40" s="83"/>
    </row>
    <row r="41" spans="1:10" ht="13.5" thickBot="1">
      <c r="A41" s="83" t="s">
        <v>74</v>
      </c>
      <c r="B41" s="83" t="s">
        <v>308</v>
      </c>
      <c r="C41" s="83"/>
      <c r="D41" s="85">
        <f>E41</f>
        <v>140</v>
      </c>
      <c r="E41" s="83">
        <v>140</v>
      </c>
      <c r="F41" s="83"/>
      <c r="G41" s="83" t="s">
        <v>332</v>
      </c>
      <c r="H41" s="83"/>
      <c r="I41" s="86"/>
      <c r="J41" s="83"/>
    </row>
    <row r="42" spans="1:10" ht="13.5" thickBot="1">
      <c r="A42" s="22"/>
      <c r="B42" s="82" t="s">
        <v>192</v>
      </c>
      <c r="C42" s="36"/>
      <c r="D42" s="82">
        <f>SUM(D38:D41)</f>
        <v>315</v>
      </c>
      <c r="E42" s="82">
        <f>SUM(E38:E41)</f>
        <v>315</v>
      </c>
      <c r="F42" s="36"/>
      <c r="G42" s="36"/>
      <c r="H42" s="82" t="s">
        <v>112</v>
      </c>
      <c r="I42" s="144"/>
      <c r="J42" s="145"/>
    </row>
    <row r="43" spans="1:10" ht="12.75">
      <c r="A43" s="17" t="s">
        <v>76</v>
      </c>
      <c r="B43" s="46" t="s">
        <v>306</v>
      </c>
      <c r="C43" s="17"/>
      <c r="D43" s="46"/>
      <c r="E43" s="46"/>
      <c r="F43" s="17"/>
      <c r="G43" s="17"/>
      <c r="H43" s="17"/>
      <c r="I43" s="59"/>
      <c r="J43" s="17"/>
    </row>
    <row r="44" spans="1:10" ht="12.75">
      <c r="A44" s="17" t="s">
        <v>193</v>
      </c>
      <c r="B44" s="66" t="s">
        <v>212</v>
      </c>
      <c r="C44" s="17"/>
      <c r="D44" s="46">
        <f>E44</f>
        <v>30</v>
      </c>
      <c r="E44" s="46">
        <v>30</v>
      </c>
      <c r="F44" s="17"/>
      <c r="G44" s="17" t="s">
        <v>332</v>
      </c>
      <c r="H44" s="17"/>
      <c r="I44" s="59" t="s">
        <v>281</v>
      </c>
      <c r="J44" s="10"/>
    </row>
    <row r="45" spans="1:10" ht="12.75">
      <c r="A45" s="17" t="s">
        <v>194</v>
      </c>
      <c r="B45" s="66" t="s">
        <v>216</v>
      </c>
      <c r="C45" s="17"/>
      <c r="D45" s="46">
        <f>E45</f>
        <v>10</v>
      </c>
      <c r="E45" s="46">
        <v>10</v>
      </c>
      <c r="F45" s="17"/>
      <c r="G45" s="17" t="s">
        <v>333</v>
      </c>
      <c r="H45" s="17"/>
      <c r="I45" s="59" t="s">
        <v>147</v>
      </c>
      <c r="J45" s="17"/>
    </row>
    <row r="46" spans="1:10" ht="12.75">
      <c r="A46" s="17" t="s">
        <v>200</v>
      </c>
      <c r="B46" s="66" t="s">
        <v>321</v>
      </c>
      <c r="C46" s="17"/>
      <c r="D46" s="46"/>
      <c r="E46" s="46"/>
      <c r="F46" s="17"/>
      <c r="G46" s="17" t="s">
        <v>333</v>
      </c>
      <c r="H46" s="17"/>
      <c r="I46" s="59" t="s">
        <v>281</v>
      </c>
      <c r="J46" s="17"/>
    </row>
    <row r="47" spans="1:10" s="20" customFormat="1" ht="13.5" thickBot="1">
      <c r="A47" s="47" t="s">
        <v>353</v>
      </c>
      <c r="B47" s="46" t="s">
        <v>358</v>
      </c>
      <c r="C47" s="47"/>
      <c r="D47" s="46">
        <v>50</v>
      </c>
      <c r="E47" s="46"/>
      <c r="F47" s="47"/>
      <c r="G47" s="47" t="s">
        <v>359</v>
      </c>
      <c r="H47" s="47"/>
      <c r="I47" s="159"/>
      <c r="J47" s="47"/>
    </row>
    <row r="48" spans="1:10" ht="13.5" thickBot="1">
      <c r="A48" s="91"/>
      <c r="B48" s="88" t="s">
        <v>214</v>
      </c>
      <c r="C48" s="88"/>
      <c r="D48" s="88">
        <f>SUM(D44:D47)</f>
        <v>90</v>
      </c>
      <c r="E48" s="88">
        <f>SUM(E44:E47)</f>
        <v>40</v>
      </c>
      <c r="F48" s="88"/>
      <c r="G48" s="88"/>
      <c r="H48" s="88" t="s">
        <v>112</v>
      </c>
      <c r="I48" s="92"/>
      <c r="J48" s="93"/>
    </row>
    <row r="49" spans="1:10" ht="13.5" thickBot="1">
      <c r="A49" s="37" t="s">
        <v>7</v>
      </c>
      <c r="B49" s="38" t="s">
        <v>9</v>
      </c>
      <c r="C49" s="37" t="s">
        <v>14</v>
      </c>
      <c r="D49" s="38" t="s">
        <v>11</v>
      </c>
      <c r="E49" s="37" t="s">
        <v>11</v>
      </c>
      <c r="F49" s="37" t="s">
        <v>17</v>
      </c>
      <c r="G49" s="37" t="s">
        <v>19</v>
      </c>
      <c r="H49" s="38" t="s">
        <v>21</v>
      </c>
      <c r="I49" s="61" t="s">
        <v>17</v>
      </c>
      <c r="J49" s="74" t="s">
        <v>123</v>
      </c>
    </row>
    <row r="50" spans="1:10" ht="12.75">
      <c r="A50" s="40" t="s">
        <v>8</v>
      </c>
      <c r="B50" s="41" t="s">
        <v>10</v>
      </c>
      <c r="C50" s="40" t="s">
        <v>15</v>
      </c>
      <c r="D50" s="41" t="s">
        <v>12</v>
      </c>
      <c r="E50" s="40" t="s">
        <v>27</v>
      </c>
      <c r="F50" s="40" t="s">
        <v>18</v>
      </c>
      <c r="G50" s="40" t="s">
        <v>20</v>
      </c>
      <c r="H50" s="41" t="s">
        <v>22</v>
      </c>
      <c r="I50" s="67" t="s">
        <v>39</v>
      </c>
      <c r="J50" s="69" t="s">
        <v>24</v>
      </c>
    </row>
    <row r="51" spans="1:10" ht="13.5" thickBot="1">
      <c r="A51" s="42"/>
      <c r="B51" s="43" t="s">
        <v>16</v>
      </c>
      <c r="C51" s="42"/>
      <c r="D51" s="43" t="s">
        <v>13</v>
      </c>
      <c r="E51" s="42" t="s">
        <v>28</v>
      </c>
      <c r="F51" s="42"/>
      <c r="G51" s="42"/>
      <c r="H51" s="43"/>
      <c r="I51" s="62" t="s">
        <v>23</v>
      </c>
      <c r="J51" s="70"/>
    </row>
    <row r="52" spans="1:10" ht="12.75">
      <c r="A52" s="45" t="s">
        <v>79</v>
      </c>
      <c r="B52" s="53" t="s">
        <v>219</v>
      </c>
      <c r="C52" s="53"/>
      <c r="D52" s="53"/>
      <c r="E52" s="53"/>
      <c r="F52" s="16"/>
      <c r="G52" s="16"/>
      <c r="H52" s="11" t="s">
        <v>318</v>
      </c>
      <c r="I52" s="58" t="s">
        <v>142</v>
      </c>
      <c r="J52" s="16"/>
    </row>
    <row r="53" spans="1:10" ht="12.75">
      <c r="A53" s="16" t="s">
        <v>220</v>
      </c>
      <c r="B53" s="16" t="s">
        <v>2</v>
      </c>
      <c r="C53" s="16" t="s">
        <v>227</v>
      </c>
      <c r="D53" s="16">
        <f>E53</f>
        <v>500</v>
      </c>
      <c r="E53" s="16">
        <v>500</v>
      </c>
      <c r="F53" s="16"/>
      <c r="G53" s="16" t="s">
        <v>332</v>
      </c>
      <c r="H53" s="16"/>
      <c r="I53" s="58"/>
      <c r="J53" s="16"/>
    </row>
    <row r="54" spans="1:10" ht="12.75">
      <c r="A54" s="16" t="s">
        <v>221</v>
      </c>
      <c r="B54" s="16" t="s">
        <v>222</v>
      </c>
      <c r="C54" s="16"/>
      <c r="D54" s="16">
        <f>E54</f>
        <v>70</v>
      </c>
      <c r="E54" s="16">
        <v>70</v>
      </c>
      <c r="F54" s="16"/>
      <c r="G54" s="16" t="s">
        <v>332</v>
      </c>
      <c r="H54" s="16"/>
      <c r="I54" s="58"/>
      <c r="J54" s="16"/>
    </row>
    <row r="55" spans="1:10" ht="12.75">
      <c r="A55" s="16" t="s">
        <v>223</v>
      </c>
      <c r="B55" s="16" t="s">
        <v>224</v>
      </c>
      <c r="C55" s="16" t="s">
        <v>51</v>
      </c>
      <c r="D55" s="16">
        <f>E55</f>
        <v>50</v>
      </c>
      <c r="E55" s="16">
        <v>50</v>
      </c>
      <c r="F55" s="16"/>
      <c r="G55" s="16" t="s">
        <v>325</v>
      </c>
      <c r="H55" s="16"/>
      <c r="I55" s="58"/>
      <c r="J55" s="16"/>
    </row>
    <row r="56" spans="1:10" ht="12.75">
      <c r="A56" s="156" t="s">
        <v>307</v>
      </c>
      <c r="B56" s="16" t="s">
        <v>309</v>
      </c>
      <c r="C56" s="16"/>
      <c r="D56" s="16">
        <f>E56</f>
        <v>35</v>
      </c>
      <c r="E56" s="16">
        <v>35</v>
      </c>
      <c r="F56" s="16"/>
      <c r="G56" s="16" t="s">
        <v>332</v>
      </c>
      <c r="H56" s="16"/>
      <c r="I56" s="58"/>
      <c r="J56" s="16"/>
    </row>
    <row r="57" spans="1:10" ht="13.5" thickBot="1">
      <c r="A57" s="158" t="s">
        <v>350</v>
      </c>
      <c r="B57" s="45" t="s">
        <v>351</v>
      </c>
      <c r="C57" s="45"/>
      <c r="D57" s="45">
        <v>50</v>
      </c>
      <c r="E57" s="45">
        <v>0</v>
      </c>
      <c r="F57" s="45"/>
      <c r="G57" s="45" t="s">
        <v>352</v>
      </c>
      <c r="H57" s="45"/>
      <c r="I57" s="157"/>
      <c r="J57" s="45"/>
    </row>
    <row r="58" spans="1:10" ht="13.5" thickBot="1">
      <c r="A58" s="78"/>
      <c r="B58" s="88" t="s">
        <v>228</v>
      </c>
      <c r="C58" s="88"/>
      <c r="D58" s="88">
        <f>SUM(D53:D57)</f>
        <v>705</v>
      </c>
      <c r="E58" s="88">
        <f>SUM(E53:E57)</f>
        <v>655</v>
      </c>
      <c r="F58" s="87"/>
      <c r="G58" s="87"/>
      <c r="H58" s="87"/>
      <c r="I58" s="89"/>
      <c r="J58" s="90"/>
    </row>
    <row r="59" spans="1:10" ht="12.75">
      <c r="A59" s="18" t="s">
        <v>86</v>
      </c>
      <c r="B59" s="18" t="s">
        <v>1</v>
      </c>
      <c r="C59" s="18"/>
      <c r="D59" s="18"/>
      <c r="E59" s="18"/>
      <c r="F59" s="5"/>
      <c r="G59" s="5"/>
      <c r="H59" s="10" t="s">
        <v>317</v>
      </c>
      <c r="I59" s="7" t="s">
        <v>147</v>
      </c>
      <c r="J59" s="5"/>
    </row>
    <row r="60" spans="1:10" ht="12.75">
      <c r="A60" s="21" t="s">
        <v>241</v>
      </c>
      <c r="B60" s="66" t="s">
        <v>230</v>
      </c>
      <c r="C60" s="17"/>
      <c r="D60" s="46">
        <f>E60</f>
        <v>10</v>
      </c>
      <c r="E60" s="66">
        <v>10</v>
      </c>
      <c r="F60" s="5"/>
      <c r="G60" s="5" t="s">
        <v>329</v>
      </c>
      <c r="H60" s="5"/>
      <c r="I60" s="7"/>
      <c r="J60" s="5"/>
    </row>
    <row r="61" spans="1:10" ht="12.75">
      <c r="A61" s="5" t="s">
        <v>242</v>
      </c>
      <c r="B61" s="5" t="s">
        <v>305</v>
      </c>
      <c r="C61" s="5"/>
      <c r="D61" s="46">
        <f>E61</f>
        <v>25</v>
      </c>
      <c r="E61" s="5">
        <v>25</v>
      </c>
      <c r="F61" s="5"/>
      <c r="G61" s="5" t="s">
        <v>325</v>
      </c>
      <c r="H61" s="5"/>
      <c r="I61" s="7"/>
      <c r="J61" s="5"/>
    </row>
    <row r="62" spans="1:10" ht="13.5" thickBot="1">
      <c r="A62" s="5"/>
      <c r="B62" s="5" t="s">
        <v>78</v>
      </c>
      <c r="C62" s="5"/>
      <c r="D62" s="46">
        <f>E62</f>
        <v>55</v>
      </c>
      <c r="E62" s="5">
        <v>55</v>
      </c>
      <c r="F62" s="5"/>
      <c r="G62" s="5" t="s">
        <v>325</v>
      </c>
      <c r="H62" s="5"/>
      <c r="I62" s="7"/>
      <c r="J62" s="5"/>
    </row>
    <row r="63" spans="1:10" ht="13.5" thickBot="1">
      <c r="A63" s="25"/>
      <c r="B63" s="88" t="s">
        <v>229</v>
      </c>
      <c r="C63" s="82"/>
      <c r="D63" s="82">
        <f>SUM(D60:D62)</f>
        <v>90</v>
      </c>
      <c r="E63" s="82">
        <f>SUM(E60:E62)</f>
        <v>90</v>
      </c>
      <c r="F63" s="82"/>
      <c r="G63" s="82"/>
      <c r="H63" s="82"/>
      <c r="I63" s="139"/>
      <c r="J63" s="140"/>
    </row>
    <row r="64" spans="1:10" ht="12.75">
      <c r="A64" s="18" t="s">
        <v>60</v>
      </c>
      <c r="B64" s="18" t="s">
        <v>80</v>
      </c>
      <c r="C64" s="18"/>
      <c r="D64" s="18"/>
      <c r="E64" s="18"/>
      <c r="F64" s="5"/>
      <c r="G64" s="5"/>
      <c r="H64" s="5"/>
      <c r="I64" s="7"/>
      <c r="J64" s="5"/>
    </row>
    <row r="65" spans="1:10" ht="12.75">
      <c r="A65" s="5"/>
      <c r="B65" s="5" t="s">
        <v>168</v>
      </c>
      <c r="C65" s="5"/>
      <c r="D65" s="5"/>
      <c r="E65" s="5"/>
      <c r="F65" s="5"/>
      <c r="G65" s="5"/>
      <c r="H65" s="5"/>
      <c r="I65" s="7" t="s">
        <v>147</v>
      </c>
      <c r="J65" s="5"/>
    </row>
    <row r="66" spans="1:10" ht="12.75">
      <c r="A66" s="5" t="s">
        <v>239</v>
      </c>
      <c r="B66" s="5" t="s">
        <v>299</v>
      </c>
      <c r="C66" s="5"/>
      <c r="D66" s="5">
        <f>E66</f>
        <v>150</v>
      </c>
      <c r="E66" s="5">
        <v>150</v>
      </c>
      <c r="F66" s="5"/>
      <c r="G66" s="5" t="s">
        <v>329</v>
      </c>
      <c r="H66" s="5" t="s">
        <v>317</v>
      </c>
      <c r="I66" s="7"/>
      <c r="J66" s="5"/>
    </row>
    <row r="67" spans="1:10" ht="12.75">
      <c r="A67" s="5" t="s">
        <v>240</v>
      </c>
      <c r="B67" s="5" t="s">
        <v>300</v>
      </c>
      <c r="C67" s="5"/>
      <c r="D67" s="5">
        <v>300</v>
      </c>
      <c r="E67" s="5">
        <v>0</v>
      </c>
      <c r="F67" s="5"/>
      <c r="G67" s="5" t="s">
        <v>329</v>
      </c>
      <c r="H67" s="5" t="s">
        <v>303</v>
      </c>
      <c r="I67" s="7"/>
      <c r="J67" s="5"/>
    </row>
    <row r="68" spans="1:10" ht="13.5" thickBot="1">
      <c r="A68" s="6" t="s">
        <v>301</v>
      </c>
      <c r="B68" s="6" t="s">
        <v>302</v>
      </c>
      <c r="C68" s="6"/>
      <c r="D68" s="6">
        <v>600</v>
      </c>
      <c r="E68" s="6">
        <v>0</v>
      </c>
      <c r="F68" s="6"/>
      <c r="G68" s="6" t="s">
        <v>329</v>
      </c>
      <c r="H68" s="6" t="s">
        <v>304</v>
      </c>
      <c r="I68" s="9"/>
      <c r="J68" s="6"/>
    </row>
    <row r="69" spans="1:10" ht="13.5" thickBot="1">
      <c r="A69" s="25"/>
      <c r="B69" s="82" t="s">
        <v>265</v>
      </c>
      <c r="C69" s="82"/>
      <c r="D69" s="82">
        <f>SUM(D66:D68)</f>
        <v>1050</v>
      </c>
      <c r="E69" s="82">
        <f>SUM(E66:E68)</f>
        <v>150</v>
      </c>
      <c r="F69" s="82"/>
      <c r="G69" s="82"/>
      <c r="H69" s="82"/>
      <c r="I69" s="82"/>
      <c r="J69" s="140"/>
    </row>
    <row r="70" spans="1:10" ht="12.75">
      <c r="A70" s="19" t="s">
        <v>232</v>
      </c>
      <c r="B70" s="19" t="s">
        <v>89</v>
      </c>
      <c r="C70" s="19"/>
      <c r="D70" s="19"/>
      <c r="E70" s="26"/>
      <c r="F70" s="8"/>
      <c r="G70" s="8"/>
      <c r="H70" s="5"/>
      <c r="I70" s="14"/>
      <c r="J70" s="8"/>
    </row>
    <row r="71" spans="1:10" ht="12.75">
      <c r="A71" s="5" t="s">
        <v>237</v>
      </c>
      <c r="B71" s="5" t="s">
        <v>233</v>
      </c>
      <c r="C71" s="5"/>
      <c r="D71" s="5">
        <f>E71</f>
        <v>350</v>
      </c>
      <c r="E71" s="5">
        <v>350</v>
      </c>
      <c r="F71" s="5"/>
      <c r="G71" s="5" t="s">
        <v>334</v>
      </c>
      <c r="H71" s="5" t="s">
        <v>112</v>
      </c>
      <c r="I71" s="7" t="s">
        <v>142</v>
      </c>
      <c r="J71" s="5"/>
    </row>
    <row r="72" spans="1:10" ht="12.75">
      <c r="A72" s="5" t="s">
        <v>238</v>
      </c>
      <c r="B72" s="5" t="s">
        <v>235</v>
      </c>
      <c r="C72" s="5" t="s">
        <v>236</v>
      </c>
      <c r="D72" s="5">
        <v>3000</v>
      </c>
      <c r="E72" s="5">
        <v>300</v>
      </c>
      <c r="F72" s="5"/>
      <c r="G72" s="5" t="s">
        <v>329</v>
      </c>
      <c r="H72" s="11" t="s">
        <v>313</v>
      </c>
      <c r="I72" s="7" t="s">
        <v>323</v>
      </c>
      <c r="J72" s="5"/>
    </row>
    <row r="73" spans="1:10" ht="12.75">
      <c r="A73" s="5"/>
      <c r="B73" s="5" t="s">
        <v>290</v>
      </c>
      <c r="C73" s="5" t="s">
        <v>105</v>
      </c>
      <c r="D73" s="5"/>
      <c r="E73" s="5"/>
      <c r="F73" s="5"/>
      <c r="G73" s="5"/>
      <c r="H73" s="5" t="s">
        <v>314</v>
      </c>
      <c r="I73" s="7"/>
      <c r="J73" s="5"/>
    </row>
    <row r="74" spans="1:10" ht="12.75">
      <c r="A74" s="5"/>
      <c r="B74" s="5"/>
      <c r="C74" s="5" t="s">
        <v>291</v>
      </c>
      <c r="D74" s="5"/>
      <c r="E74" s="5"/>
      <c r="F74" s="5"/>
      <c r="G74" s="5"/>
      <c r="H74" s="5"/>
      <c r="I74" s="7"/>
      <c r="J74" s="5"/>
    </row>
    <row r="75" spans="1:10" ht="12.75">
      <c r="A75" s="6" t="s">
        <v>243</v>
      </c>
      <c r="B75" s="6" t="s">
        <v>289</v>
      </c>
      <c r="C75" s="6"/>
      <c r="D75" s="6">
        <f>E75</f>
        <v>190</v>
      </c>
      <c r="E75" s="6">
        <v>190</v>
      </c>
      <c r="F75" s="6"/>
      <c r="G75" s="6" t="s">
        <v>332</v>
      </c>
      <c r="H75" s="6" t="s">
        <v>112</v>
      </c>
      <c r="I75" s="9" t="s">
        <v>142</v>
      </c>
      <c r="J75" s="6"/>
    </row>
    <row r="76" spans="1:10" ht="12.75" customHeight="1" thickBot="1">
      <c r="A76" s="153" t="s">
        <v>353</v>
      </c>
      <c r="B76" s="153" t="s">
        <v>356</v>
      </c>
      <c r="C76" s="153"/>
      <c r="D76" s="153">
        <v>100</v>
      </c>
      <c r="E76" s="153"/>
      <c r="F76" s="153"/>
      <c r="G76" s="153" t="s">
        <v>328</v>
      </c>
      <c r="H76" s="153" t="s">
        <v>357</v>
      </c>
      <c r="I76" s="154"/>
      <c r="J76" s="6"/>
    </row>
    <row r="77" spans="1:10" ht="13.5" thickBot="1">
      <c r="A77" s="25"/>
      <c r="B77" s="82" t="s">
        <v>266</v>
      </c>
      <c r="C77" s="82"/>
      <c r="D77" s="82">
        <f>SUM(D71:D76)</f>
        <v>3640</v>
      </c>
      <c r="E77" s="82">
        <f>SUM(E71:E76)</f>
        <v>840</v>
      </c>
      <c r="F77" s="82"/>
      <c r="G77" s="82"/>
      <c r="H77" s="82"/>
      <c r="I77" s="139"/>
      <c r="J77" s="140"/>
    </row>
    <row r="78" spans="1:10" ht="16.5" thickBot="1">
      <c r="A78" s="109"/>
      <c r="B78" s="110" t="s">
        <v>324</v>
      </c>
      <c r="C78" s="110"/>
      <c r="D78" s="110">
        <f>D77+D69+D63+D58+D48+D42</f>
        <v>5890</v>
      </c>
      <c r="E78" s="110">
        <f>E77+E69+E63+E58+E48+E42</f>
        <v>2090</v>
      </c>
      <c r="F78" s="110"/>
      <c r="G78" s="110"/>
      <c r="H78" s="110"/>
      <c r="I78" s="111"/>
      <c r="J78" s="112"/>
    </row>
    <row r="79" spans="1:10" ht="12.75">
      <c r="A79" s="18" t="s">
        <v>234</v>
      </c>
      <c r="B79" s="30" t="s">
        <v>4</v>
      </c>
      <c r="C79" s="55"/>
      <c r="D79" s="30"/>
      <c r="E79" s="30"/>
      <c r="F79" s="30"/>
      <c r="G79" s="30"/>
      <c r="H79" s="30" t="s">
        <v>315</v>
      </c>
      <c r="I79" s="143" t="s">
        <v>142</v>
      </c>
      <c r="J79" s="30"/>
    </row>
    <row r="80" spans="1:10" ht="12.75">
      <c r="A80" s="5"/>
      <c r="B80" s="55" t="s">
        <v>248</v>
      </c>
      <c r="C80" s="55"/>
      <c r="D80" s="55">
        <f>E80</f>
        <v>15</v>
      </c>
      <c r="E80" s="55">
        <v>15</v>
      </c>
      <c r="F80" s="10"/>
      <c r="G80" s="10" t="s">
        <v>335</v>
      </c>
      <c r="H80" s="10" t="s">
        <v>316</v>
      </c>
      <c r="I80" s="12"/>
      <c r="J80" s="10"/>
    </row>
    <row r="81" spans="1:10" ht="12.75">
      <c r="A81" s="18"/>
      <c r="B81" s="55" t="s">
        <v>249</v>
      </c>
      <c r="C81" s="55"/>
      <c r="D81" s="55">
        <f>E81</f>
        <v>5</v>
      </c>
      <c r="E81" s="55">
        <v>5</v>
      </c>
      <c r="F81" s="10"/>
      <c r="G81" s="10"/>
      <c r="H81" s="10"/>
      <c r="I81" s="12"/>
      <c r="J81" s="10"/>
    </row>
    <row r="82" spans="1:10" ht="12.75">
      <c r="A82" s="10"/>
      <c r="B82" s="55" t="s">
        <v>250</v>
      </c>
      <c r="C82" s="55"/>
      <c r="D82" s="55">
        <f>E82</f>
        <v>5</v>
      </c>
      <c r="E82" s="55">
        <v>5</v>
      </c>
      <c r="F82" s="10"/>
      <c r="G82" s="10"/>
      <c r="H82" s="10"/>
      <c r="I82" s="12"/>
      <c r="J82" s="10"/>
    </row>
    <row r="83" spans="1:10" ht="12.75">
      <c r="A83" s="30" t="s">
        <v>338</v>
      </c>
      <c r="B83" s="10" t="s">
        <v>252</v>
      </c>
      <c r="C83" s="10" t="s">
        <v>287</v>
      </c>
      <c r="D83" s="10">
        <f>E83</f>
        <v>50</v>
      </c>
      <c r="E83" s="10">
        <v>50</v>
      </c>
      <c r="F83" s="10"/>
      <c r="G83" s="10" t="s">
        <v>329</v>
      </c>
      <c r="H83" s="10"/>
      <c r="I83" s="12"/>
      <c r="J83" s="10"/>
    </row>
    <row r="84" spans="1:10" ht="12.75">
      <c r="A84" s="5"/>
      <c r="B84" s="10"/>
      <c r="C84" s="10" t="s">
        <v>288</v>
      </c>
      <c r="D84" s="10">
        <f aca="true" t="shared" si="0" ref="D84:D90">E84</f>
        <v>50</v>
      </c>
      <c r="E84" s="10">
        <v>50</v>
      </c>
      <c r="F84" s="10"/>
      <c r="G84" s="10"/>
      <c r="H84" s="10"/>
      <c r="I84" s="12"/>
      <c r="J84" s="10"/>
    </row>
    <row r="85" spans="1:10" ht="12.75">
      <c r="A85" s="18" t="s">
        <v>350</v>
      </c>
      <c r="B85" s="119" t="s">
        <v>349</v>
      </c>
      <c r="C85" s="119"/>
      <c r="D85" s="119">
        <v>80</v>
      </c>
      <c r="E85" s="119">
        <v>0</v>
      </c>
      <c r="F85" s="119"/>
      <c r="G85" s="119" t="s">
        <v>329</v>
      </c>
      <c r="H85" s="119" t="s">
        <v>360</v>
      </c>
      <c r="I85" s="155"/>
      <c r="J85" s="119"/>
    </row>
    <row r="86" spans="1:10" ht="12.75">
      <c r="A86" s="5"/>
      <c r="B86" s="10" t="s">
        <v>258</v>
      </c>
      <c r="C86" s="10"/>
      <c r="D86" s="10">
        <f t="shared" si="0"/>
        <v>10</v>
      </c>
      <c r="E86" s="10">
        <v>10</v>
      </c>
      <c r="F86" s="10"/>
      <c r="G86" s="10" t="s">
        <v>332</v>
      </c>
      <c r="H86" s="10"/>
      <c r="I86" s="12"/>
      <c r="J86" s="10"/>
    </row>
    <row r="87" spans="1:10" ht="12.75">
      <c r="A87" s="5"/>
      <c r="B87" s="10" t="s">
        <v>276</v>
      </c>
      <c r="C87" s="10"/>
      <c r="D87" s="10">
        <f t="shared" si="0"/>
        <v>10</v>
      </c>
      <c r="E87" s="10">
        <v>10</v>
      </c>
      <c r="F87" s="10"/>
      <c r="G87" s="10" t="s">
        <v>325</v>
      </c>
      <c r="H87" s="10"/>
      <c r="I87" s="12"/>
      <c r="J87" s="10"/>
    </row>
    <row r="88" spans="1:10" ht="12.75">
      <c r="A88" s="5"/>
      <c r="B88" s="10" t="s">
        <v>261</v>
      </c>
      <c r="C88" s="10"/>
      <c r="D88" s="10">
        <f t="shared" si="0"/>
        <v>10</v>
      </c>
      <c r="E88" s="10">
        <v>10</v>
      </c>
      <c r="F88" s="10"/>
      <c r="G88" s="10" t="s">
        <v>336</v>
      </c>
      <c r="H88" s="10"/>
      <c r="I88" s="12"/>
      <c r="J88" s="10"/>
    </row>
    <row r="89" spans="1:10" ht="12.75">
      <c r="A89" s="5"/>
      <c r="B89" s="10" t="s">
        <v>262</v>
      </c>
      <c r="C89" s="10"/>
      <c r="D89" s="10">
        <f t="shared" si="0"/>
        <v>10</v>
      </c>
      <c r="E89" s="10">
        <v>10</v>
      </c>
      <c r="F89" s="10"/>
      <c r="G89" s="10" t="s">
        <v>337</v>
      </c>
      <c r="H89" s="10"/>
      <c r="I89" s="12"/>
      <c r="J89" s="10"/>
    </row>
    <row r="90" spans="1:10" ht="13.5" thickBot="1">
      <c r="A90" s="5"/>
      <c r="B90" s="10" t="s">
        <v>263</v>
      </c>
      <c r="C90" s="10"/>
      <c r="D90" s="10">
        <f t="shared" si="0"/>
        <v>5</v>
      </c>
      <c r="E90" s="10">
        <v>5</v>
      </c>
      <c r="F90" s="10"/>
      <c r="G90" s="10" t="s">
        <v>332</v>
      </c>
      <c r="H90" s="10"/>
      <c r="I90" s="12"/>
      <c r="J90" s="10"/>
    </row>
    <row r="91" spans="1:10" s="34" customFormat="1" ht="12.75" thickBot="1">
      <c r="A91" s="147"/>
      <c r="B91" s="146" t="s">
        <v>264</v>
      </c>
      <c r="C91" s="87"/>
      <c r="D91" s="146">
        <f>SUM(D80:D90)</f>
        <v>250</v>
      </c>
      <c r="E91" s="146">
        <f>SUM(E80:E90)</f>
        <v>170</v>
      </c>
      <c r="F91" s="87"/>
      <c r="G91" s="87"/>
      <c r="H91" s="87"/>
      <c r="I91" s="89"/>
      <c r="J91" s="90"/>
    </row>
    <row r="92" spans="1:10" ht="15" customHeight="1" thickBot="1">
      <c r="A92" s="114"/>
      <c r="B92" s="115" t="s">
        <v>267</v>
      </c>
      <c r="C92" s="116"/>
      <c r="D92" s="116">
        <f>D18+D35+D78+D91</f>
        <v>24920</v>
      </c>
      <c r="E92" s="120">
        <f>E18+E35+E78+E91</f>
        <v>5670.8</v>
      </c>
      <c r="F92" s="116"/>
      <c r="G92" s="116"/>
      <c r="H92" s="116"/>
      <c r="I92" s="117"/>
      <c r="J92" s="118"/>
    </row>
    <row r="93" spans="1:10" ht="17.25" customHeight="1" thickBot="1">
      <c r="A93" s="114"/>
      <c r="B93" s="116" t="s">
        <v>312</v>
      </c>
      <c r="C93" s="116"/>
      <c r="D93" s="116">
        <f>D92</f>
        <v>24920</v>
      </c>
      <c r="E93" s="121">
        <f>E92</f>
        <v>5670.8</v>
      </c>
      <c r="F93" s="116"/>
      <c r="G93" s="116"/>
      <c r="H93" s="116"/>
      <c r="I93" s="117"/>
      <c r="J93" s="118"/>
    </row>
    <row r="94" ht="12.75">
      <c r="B94" t="s">
        <v>146</v>
      </c>
    </row>
    <row r="95" spans="2:9" ht="12.75">
      <c r="B95" t="s">
        <v>150</v>
      </c>
      <c r="I95" s="29">
        <v>41274</v>
      </c>
    </row>
    <row r="97" ht="12.75">
      <c r="D97" s="20"/>
    </row>
    <row r="98" ht="12.75">
      <c r="D98" s="20"/>
    </row>
    <row r="100" ht="12.75">
      <c r="D100" s="20"/>
    </row>
    <row r="101" ht="12.75">
      <c r="D101" s="20"/>
    </row>
    <row r="105" ht="12.75">
      <c r="B105" t="s">
        <v>144</v>
      </c>
    </row>
    <row r="106" ht="12.75">
      <c r="B106" t="s">
        <v>145</v>
      </c>
    </row>
    <row r="107" spans="2:9" ht="12.75">
      <c r="B107" s="20" t="s">
        <v>111</v>
      </c>
      <c r="C107" s="20"/>
      <c r="D107" s="20"/>
      <c r="E107" s="20"/>
      <c r="F107" s="20"/>
      <c r="G107" s="20"/>
      <c r="H107" s="20"/>
      <c r="I107" s="20"/>
    </row>
    <row r="108" spans="2:10" ht="13.5" thickBot="1">
      <c r="B108" s="20"/>
      <c r="C108" s="20"/>
      <c r="D108" s="20"/>
      <c r="E108" s="20" t="s">
        <v>176</v>
      </c>
      <c r="F108" s="20"/>
      <c r="G108" s="20"/>
      <c r="H108" s="20"/>
      <c r="I108" s="20"/>
      <c r="J108" t="s">
        <v>29</v>
      </c>
    </row>
    <row r="109" spans="1:10" ht="13.5" thickBot="1">
      <c r="A109" s="37" t="s">
        <v>7</v>
      </c>
      <c r="B109" s="38" t="s">
        <v>9</v>
      </c>
      <c r="C109" s="37" t="s">
        <v>14</v>
      </c>
      <c r="D109" s="38" t="s">
        <v>11</v>
      </c>
      <c r="E109" s="37" t="s">
        <v>11</v>
      </c>
      <c r="F109" s="37" t="s">
        <v>17</v>
      </c>
      <c r="G109" s="37" t="s">
        <v>19</v>
      </c>
      <c r="H109" s="38" t="s">
        <v>21</v>
      </c>
      <c r="I109" s="61" t="s">
        <v>17</v>
      </c>
      <c r="J109" s="75" t="s">
        <v>125</v>
      </c>
    </row>
    <row r="110" spans="1:10" ht="12.75">
      <c r="A110" s="40" t="s">
        <v>8</v>
      </c>
      <c r="B110" s="41" t="s">
        <v>10</v>
      </c>
      <c r="C110" s="40" t="s">
        <v>15</v>
      </c>
      <c r="D110" s="41" t="s">
        <v>12</v>
      </c>
      <c r="E110" s="40" t="s">
        <v>27</v>
      </c>
      <c r="F110" s="40" t="s">
        <v>18</v>
      </c>
      <c r="G110" s="40" t="s">
        <v>20</v>
      </c>
      <c r="H110" s="41" t="s">
        <v>22</v>
      </c>
      <c r="I110" s="67" t="s">
        <v>208</v>
      </c>
      <c r="J110" s="37" t="s">
        <v>24</v>
      </c>
    </row>
    <row r="111" spans="1:10" ht="13.5" thickBot="1">
      <c r="A111" s="42"/>
      <c r="B111" s="43" t="s">
        <v>16</v>
      </c>
      <c r="C111" s="42"/>
      <c r="D111" s="43" t="s">
        <v>13</v>
      </c>
      <c r="E111" s="42" t="s">
        <v>28</v>
      </c>
      <c r="F111" s="42" t="s">
        <v>207</v>
      </c>
      <c r="G111" s="42"/>
      <c r="H111" s="43"/>
      <c r="I111" s="62" t="s">
        <v>23</v>
      </c>
      <c r="J111" s="42"/>
    </row>
    <row r="112" spans="1:10" ht="12.75">
      <c r="A112" s="49">
        <v>1</v>
      </c>
      <c r="B112" s="50">
        <v>2</v>
      </c>
      <c r="C112" s="49">
        <v>3</v>
      </c>
      <c r="D112" s="50">
        <v>4</v>
      </c>
      <c r="E112" s="49">
        <v>5</v>
      </c>
      <c r="F112" s="49">
        <v>6</v>
      </c>
      <c r="G112" s="50">
        <v>7</v>
      </c>
      <c r="H112" s="49">
        <v>8</v>
      </c>
      <c r="I112" s="50">
        <v>9</v>
      </c>
      <c r="J112" s="71">
        <v>9</v>
      </c>
    </row>
    <row r="113" spans="1:10" ht="15.75">
      <c r="A113" s="52" t="s">
        <v>180</v>
      </c>
      <c r="B113" s="136" t="s">
        <v>107</v>
      </c>
      <c r="C113" s="52"/>
      <c r="D113" s="52"/>
      <c r="E113" s="52"/>
      <c r="F113" s="52"/>
      <c r="G113" s="52"/>
      <c r="H113" s="52"/>
      <c r="I113" s="57"/>
      <c r="J113" s="52"/>
    </row>
    <row r="114" spans="1:10" ht="12.75">
      <c r="A114" s="48"/>
      <c r="B114" s="52" t="s">
        <v>108</v>
      </c>
      <c r="C114" s="52"/>
      <c r="D114" s="52">
        <v>6500</v>
      </c>
      <c r="E114" s="52"/>
      <c r="F114" s="52"/>
      <c r="G114" s="52"/>
      <c r="H114" s="52" t="s">
        <v>270</v>
      </c>
      <c r="I114" s="57" t="s">
        <v>211</v>
      </c>
      <c r="J114" s="72" t="s">
        <v>209</v>
      </c>
    </row>
    <row r="115" spans="1:10" ht="12.75">
      <c r="A115" s="64"/>
      <c r="B115" s="65"/>
      <c r="C115" s="65"/>
      <c r="D115" s="65"/>
      <c r="E115" s="65"/>
      <c r="F115" s="65"/>
      <c r="G115" s="65"/>
      <c r="H115" s="65"/>
      <c r="I115" s="68"/>
      <c r="J115" s="73" t="s">
        <v>210</v>
      </c>
    </row>
    <row r="116" spans="1:10" ht="12.75">
      <c r="A116" s="64"/>
      <c r="B116" s="65" t="s">
        <v>178</v>
      </c>
      <c r="C116" s="65"/>
      <c r="D116" s="65"/>
      <c r="E116" s="65"/>
      <c r="F116" s="65"/>
      <c r="G116" s="65"/>
      <c r="H116" s="65"/>
      <c r="I116" s="68"/>
      <c r="J116" s="73"/>
    </row>
    <row r="117" spans="1:10" ht="12.75">
      <c r="A117" s="64"/>
      <c r="B117" s="65" t="s">
        <v>179</v>
      </c>
      <c r="C117" s="65"/>
      <c r="D117" s="65"/>
      <c r="E117" s="65"/>
      <c r="F117" s="65"/>
      <c r="G117" s="65"/>
      <c r="H117" s="65"/>
      <c r="I117" s="68"/>
      <c r="J117" s="73"/>
    </row>
    <row r="118" spans="1:10" ht="12.75">
      <c r="A118" s="64"/>
      <c r="B118" s="65"/>
      <c r="C118" s="65"/>
      <c r="D118" s="65"/>
      <c r="E118" s="65"/>
      <c r="F118" s="65"/>
      <c r="G118" s="65"/>
      <c r="H118" s="65"/>
      <c r="I118" s="68"/>
      <c r="J118" s="73"/>
    </row>
    <row r="119" spans="1:10" ht="12.75">
      <c r="A119" s="64"/>
      <c r="B119" s="65" t="s">
        <v>182</v>
      </c>
      <c r="C119" s="65"/>
      <c r="D119" s="65"/>
      <c r="E119" s="65"/>
      <c r="F119" s="65"/>
      <c r="G119" s="65"/>
      <c r="H119" s="65"/>
      <c r="I119" s="68" t="s">
        <v>139</v>
      </c>
      <c r="J119" s="73"/>
    </row>
    <row r="120" spans="1:10" ht="12.75">
      <c r="A120" s="64"/>
      <c r="B120" s="65" t="s">
        <v>183</v>
      </c>
      <c r="C120" s="65"/>
      <c r="D120" s="65"/>
      <c r="E120" s="65"/>
      <c r="F120" s="65"/>
      <c r="G120" s="65"/>
      <c r="H120" s="65"/>
      <c r="I120" s="68"/>
      <c r="J120" s="73"/>
    </row>
    <row r="121" spans="1:10" ht="12.75">
      <c r="A121" s="64"/>
      <c r="B121" s="65" t="s">
        <v>184</v>
      </c>
      <c r="C121" s="65"/>
      <c r="D121" s="65"/>
      <c r="E121" s="65"/>
      <c r="F121" s="65"/>
      <c r="G121" s="65"/>
      <c r="H121" s="65"/>
      <c r="I121" s="68"/>
      <c r="J121" s="73"/>
    </row>
    <row r="122" spans="1:10" ht="13.5" thickBot="1">
      <c r="A122" s="98"/>
      <c r="B122" s="99" t="s">
        <v>185</v>
      </c>
      <c r="C122" s="99"/>
      <c r="D122" s="99"/>
      <c r="E122" s="99"/>
      <c r="F122" s="99"/>
      <c r="G122" s="99"/>
      <c r="H122" s="99"/>
      <c r="I122" s="122"/>
      <c r="J122" s="123"/>
    </row>
    <row r="123" spans="1:10" ht="16.5" thickBot="1">
      <c r="A123" s="129"/>
      <c r="B123" s="130" t="s">
        <v>269</v>
      </c>
      <c r="C123" s="126"/>
      <c r="D123" s="126">
        <f>SUM(D114:D122)</f>
        <v>6500</v>
      </c>
      <c r="E123" s="126"/>
      <c r="F123" s="126"/>
      <c r="G123" s="126"/>
      <c r="H123" s="126"/>
      <c r="I123" s="127"/>
      <c r="J123" s="128"/>
    </row>
    <row r="124" spans="1:10" ht="16.5" thickBot="1">
      <c r="A124" s="131"/>
      <c r="B124" s="132"/>
      <c r="C124" s="133"/>
      <c r="D124" s="134"/>
      <c r="E124" s="134"/>
      <c r="F124" s="134"/>
      <c r="G124" s="134"/>
      <c r="H124" s="134"/>
      <c r="I124" s="135"/>
      <c r="J124" s="135"/>
    </row>
    <row r="125" spans="1:10" ht="13.5" thickBot="1">
      <c r="A125" s="124" t="s">
        <v>181</v>
      </c>
      <c r="B125" s="125" t="s">
        <v>32</v>
      </c>
      <c r="C125" s="97"/>
      <c r="D125" s="16"/>
      <c r="E125" s="16"/>
      <c r="F125" s="16"/>
      <c r="G125" s="16"/>
      <c r="H125" s="16"/>
      <c r="I125" s="58" t="s">
        <v>147</v>
      </c>
      <c r="J125" s="16"/>
    </row>
    <row r="126" spans="1:10" ht="12.75">
      <c r="A126" s="65"/>
      <c r="B126" s="45" t="s">
        <v>187</v>
      </c>
      <c r="C126" s="16"/>
      <c r="D126" s="16">
        <v>150</v>
      </c>
      <c r="E126" s="16">
        <v>150</v>
      </c>
      <c r="F126" s="16"/>
      <c r="G126" s="16"/>
      <c r="H126" s="16"/>
      <c r="I126" s="58"/>
      <c r="J126" s="16"/>
    </row>
    <row r="127" spans="1:10" ht="12.75">
      <c r="A127" s="17">
        <v>1</v>
      </c>
      <c r="B127" s="17" t="s">
        <v>177</v>
      </c>
      <c r="C127" s="17"/>
      <c r="D127" s="17">
        <v>1000</v>
      </c>
      <c r="E127" s="17">
        <v>250</v>
      </c>
      <c r="F127" s="17"/>
      <c r="G127" s="17"/>
      <c r="H127" s="17" t="s">
        <v>120</v>
      </c>
      <c r="I127" s="59"/>
      <c r="J127" s="17"/>
    </row>
    <row r="128" spans="1:10" ht="13.5" thickBot="1">
      <c r="A128" s="83">
        <v>2</v>
      </c>
      <c r="B128" s="13" t="s">
        <v>280</v>
      </c>
      <c r="C128" s="83"/>
      <c r="D128" s="83">
        <v>150</v>
      </c>
      <c r="E128" s="83">
        <v>150</v>
      </c>
      <c r="F128" s="83"/>
      <c r="G128" s="83"/>
      <c r="H128" s="83" t="s">
        <v>121</v>
      </c>
      <c r="I128" s="86"/>
      <c r="J128" s="83"/>
    </row>
    <row r="129" spans="1:10" ht="16.5" thickBot="1">
      <c r="A129" s="109"/>
      <c r="B129" s="110" t="s">
        <v>43</v>
      </c>
      <c r="C129" s="110"/>
      <c r="D129" s="110">
        <f>SUM(D126:D128)</f>
        <v>1300</v>
      </c>
      <c r="E129" s="110">
        <f>SUM(E126:E128)</f>
        <v>550</v>
      </c>
      <c r="F129" s="110"/>
      <c r="G129" s="110"/>
      <c r="H129" s="110"/>
      <c r="I129" s="111"/>
      <c r="J129" s="112"/>
    </row>
    <row r="130" spans="2:10" ht="13.5" thickBot="1">
      <c r="B130" s="100"/>
      <c r="C130" s="53"/>
      <c r="D130" s="53"/>
      <c r="E130" s="53"/>
      <c r="F130" s="16"/>
      <c r="G130" s="16"/>
      <c r="H130" s="16"/>
      <c r="I130" s="58"/>
      <c r="J130" s="16"/>
    </row>
    <row r="131" spans="1:10" ht="15.75" thickBot="1">
      <c r="A131" s="96" t="s">
        <v>186</v>
      </c>
      <c r="B131" s="113" t="s">
        <v>44</v>
      </c>
      <c r="C131" s="95"/>
      <c r="D131" s="17"/>
      <c r="E131" s="17"/>
      <c r="F131" s="17"/>
      <c r="G131" s="17"/>
      <c r="H131" s="17"/>
      <c r="I131" s="59"/>
      <c r="J131" s="17"/>
    </row>
    <row r="132" spans="1:10" ht="12.75">
      <c r="A132" s="16">
        <v>1</v>
      </c>
      <c r="B132" s="53" t="s">
        <v>190</v>
      </c>
      <c r="C132" s="17"/>
      <c r="D132" s="17"/>
      <c r="E132" s="17"/>
      <c r="F132" s="17"/>
      <c r="G132" s="17"/>
      <c r="H132" s="17"/>
      <c r="I132" s="59" t="s">
        <v>191</v>
      </c>
      <c r="J132" s="17"/>
    </row>
    <row r="133" spans="1:10" ht="12.75">
      <c r="A133" s="17" t="s">
        <v>70</v>
      </c>
      <c r="B133" s="17" t="s">
        <v>188</v>
      </c>
      <c r="C133" s="17"/>
      <c r="D133" s="46">
        <v>81</v>
      </c>
      <c r="E133" s="17">
        <v>81</v>
      </c>
      <c r="F133" s="17"/>
      <c r="G133" s="17"/>
      <c r="H133" s="17"/>
      <c r="I133" s="59"/>
      <c r="J133" s="17"/>
    </row>
    <row r="134" spans="1:10" ht="12.75">
      <c r="A134" s="17" t="s">
        <v>71</v>
      </c>
      <c r="B134" s="17" t="s">
        <v>189</v>
      </c>
      <c r="C134" s="17"/>
      <c r="D134" s="46">
        <v>94</v>
      </c>
      <c r="E134" s="17">
        <v>94</v>
      </c>
      <c r="F134" s="17"/>
      <c r="G134" s="17"/>
      <c r="H134" s="17"/>
      <c r="I134" s="59"/>
      <c r="J134" s="17"/>
    </row>
    <row r="135" spans="1:10" ht="13.5" thickBot="1">
      <c r="A135" s="83" t="s">
        <v>72</v>
      </c>
      <c r="B135" s="83" t="s">
        <v>206</v>
      </c>
      <c r="C135" s="83"/>
      <c r="D135" s="94">
        <v>25</v>
      </c>
      <c r="E135" s="83">
        <v>25</v>
      </c>
      <c r="F135" s="83"/>
      <c r="G135" s="83"/>
      <c r="H135" s="83"/>
      <c r="I135" s="86"/>
      <c r="J135" s="83"/>
    </row>
    <row r="136" spans="1:10" ht="13.5" thickBot="1">
      <c r="A136" s="101"/>
      <c r="B136" s="82" t="s">
        <v>192</v>
      </c>
      <c r="C136" s="102"/>
      <c r="D136" s="82">
        <f>SUM(D133:D135)</f>
        <v>200</v>
      </c>
      <c r="E136" s="82">
        <f>SUM(E133:E135)</f>
        <v>200</v>
      </c>
      <c r="F136" s="102"/>
      <c r="G136" s="102"/>
      <c r="H136" s="82" t="s">
        <v>112</v>
      </c>
      <c r="I136" s="103"/>
      <c r="J136" s="104"/>
    </row>
    <row r="137" spans="1:10" ht="12.75">
      <c r="A137" s="16"/>
      <c r="B137" s="53"/>
      <c r="C137" s="16"/>
      <c r="D137" s="53"/>
      <c r="E137" s="53"/>
      <c r="F137" s="16"/>
      <c r="G137" s="16"/>
      <c r="H137" s="16"/>
      <c r="I137" s="58"/>
      <c r="J137" s="16"/>
    </row>
    <row r="138" spans="1:10" ht="12.75">
      <c r="A138" s="17" t="s">
        <v>76</v>
      </c>
      <c r="B138" s="46" t="s">
        <v>215</v>
      </c>
      <c r="C138" s="17"/>
      <c r="D138" s="46"/>
      <c r="E138" s="46"/>
      <c r="F138" s="17"/>
      <c r="G138" s="17"/>
      <c r="H138" s="17"/>
      <c r="I138" s="59"/>
      <c r="J138" s="17"/>
    </row>
    <row r="139" spans="1:10" ht="12.75">
      <c r="A139" s="17" t="s">
        <v>193</v>
      </c>
      <c r="B139" s="66" t="s">
        <v>260</v>
      </c>
      <c r="C139" s="17" t="s">
        <v>195</v>
      </c>
      <c r="D139" s="46">
        <v>100</v>
      </c>
      <c r="E139" s="46">
        <v>20</v>
      </c>
      <c r="F139" s="17"/>
      <c r="G139" s="17"/>
      <c r="H139" s="17"/>
      <c r="I139" s="59" t="s">
        <v>281</v>
      </c>
      <c r="J139" s="10" t="s">
        <v>282</v>
      </c>
    </row>
    <row r="140" spans="1:10" ht="12.75">
      <c r="A140" s="17" t="s">
        <v>194</v>
      </c>
      <c r="B140" s="66" t="s">
        <v>196</v>
      </c>
      <c r="C140" s="17" t="s">
        <v>198</v>
      </c>
      <c r="D140" s="46">
        <v>50</v>
      </c>
      <c r="E140" s="46">
        <v>25</v>
      </c>
      <c r="F140" s="17"/>
      <c r="G140" s="17"/>
      <c r="H140" s="17"/>
      <c r="I140" s="59" t="s">
        <v>147</v>
      </c>
      <c r="J140" s="17"/>
    </row>
    <row r="141" spans="1:10" ht="12.75">
      <c r="A141" s="17" t="s">
        <v>200</v>
      </c>
      <c r="B141" s="66" t="s">
        <v>197</v>
      </c>
      <c r="C141" s="17" t="s">
        <v>199</v>
      </c>
      <c r="D141" s="46">
        <v>50</v>
      </c>
      <c r="E141" s="46">
        <v>25</v>
      </c>
      <c r="F141" s="17"/>
      <c r="G141" s="17"/>
      <c r="H141" s="17"/>
      <c r="I141" s="59" t="s">
        <v>147</v>
      </c>
      <c r="J141" s="17"/>
    </row>
    <row r="142" spans="1:10" ht="12.75">
      <c r="A142" s="17" t="s">
        <v>201</v>
      </c>
      <c r="B142" s="66" t="s">
        <v>203</v>
      </c>
      <c r="C142" s="17"/>
      <c r="D142" s="46"/>
      <c r="E142" s="46"/>
      <c r="F142" s="17"/>
      <c r="G142" s="17"/>
      <c r="H142" s="17"/>
      <c r="I142" s="59" t="s">
        <v>147</v>
      </c>
      <c r="J142" s="17"/>
    </row>
    <row r="143" spans="1:10" ht="12.75">
      <c r="A143" s="17" t="s">
        <v>202</v>
      </c>
      <c r="B143" s="66" t="s">
        <v>204</v>
      </c>
      <c r="C143" s="17" t="s">
        <v>37</v>
      </c>
      <c r="D143" s="46">
        <v>25</v>
      </c>
      <c r="E143" s="46">
        <v>75</v>
      </c>
      <c r="F143" s="17"/>
      <c r="G143" s="17"/>
      <c r="H143" s="17"/>
      <c r="I143" s="59" t="s">
        <v>147</v>
      </c>
      <c r="J143" s="17"/>
    </row>
    <row r="144" spans="1:10" ht="12.75">
      <c r="A144" s="17" t="s">
        <v>205</v>
      </c>
      <c r="B144" s="66" t="s">
        <v>212</v>
      </c>
      <c r="C144" s="17"/>
      <c r="D144" s="46">
        <v>30</v>
      </c>
      <c r="E144" s="46">
        <v>30</v>
      </c>
      <c r="F144" s="17"/>
      <c r="G144" s="17"/>
      <c r="H144" s="17"/>
      <c r="I144" s="59"/>
      <c r="J144" s="17"/>
    </row>
    <row r="145" spans="1:10" ht="12.75">
      <c r="A145" s="17" t="s">
        <v>213</v>
      </c>
      <c r="B145" s="66" t="s">
        <v>216</v>
      </c>
      <c r="C145" s="17"/>
      <c r="D145" s="46">
        <v>17.1</v>
      </c>
      <c r="E145" s="46">
        <v>17.1</v>
      </c>
      <c r="F145" s="17"/>
      <c r="G145" s="17"/>
      <c r="H145" s="17"/>
      <c r="I145" s="59" t="s">
        <v>283</v>
      </c>
      <c r="J145" s="17"/>
    </row>
    <row r="146" spans="1:10" ht="13.5" thickBot="1">
      <c r="A146" s="83" t="s">
        <v>217</v>
      </c>
      <c r="B146" s="84" t="s">
        <v>218</v>
      </c>
      <c r="C146" s="83"/>
      <c r="D146" s="85">
        <v>15</v>
      </c>
      <c r="E146" s="85">
        <v>15</v>
      </c>
      <c r="F146" s="83"/>
      <c r="G146" s="83"/>
      <c r="H146" s="83"/>
      <c r="I146" s="86"/>
      <c r="J146" s="83"/>
    </row>
    <row r="147" spans="1:10" ht="13.5" thickBot="1">
      <c r="A147" s="91"/>
      <c r="B147" s="88" t="s">
        <v>214</v>
      </c>
      <c r="C147" s="88"/>
      <c r="D147" s="88">
        <f>SUM(D139:D146)</f>
        <v>287.1</v>
      </c>
      <c r="E147" s="88">
        <f>SUM(E139:E146)</f>
        <v>207.1</v>
      </c>
      <c r="F147" s="88"/>
      <c r="G147" s="88"/>
      <c r="H147" s="88" t="s">
        <v>112</v>
      </c>
      <c r="I147" s="92"/>
      <c r="J147" s="93"/>
    </row>
    <row r="148" spans="1:10" ht="13.5" thickBot="1">
      <c r="A148" s="41"/>
      <c r="B148" s="41"/>
      <c r="C148" s="41"/>
      <c r="D148" s="56"/>
      <c r="E148" s="41"/>
      <c r="F148" s="41"/>
      <c r="G148" s="41"/>
      <c r="H148" s="41"/>
      <c r="I148" s="41"/>
      <c r="J148" s="35"/>
    </row>
    <row r="149" spans="1:10" ht="13.5" thickBot="1">
      <c r="A149" s="37" t="s">
        <v>7</v>
      </c>
      <c r="B149" s="38" t="s">
        <v>9</v>
      </c>
      <c r="C149" s="37" t="s">
        <v>14</v>
      </c>
      <c r="D149" s="38" t="s">
        <v>11</v>
      </c>
      <c r="E149" s="37" t="s">
        <v>11</v>
      </c>
      <c r="F149" s="37" t="s">
        <v>17</v>
      </c>
      <c r="G149" s="37" t="s">
        <v>19</v>
      </c>
      <c r="H149" s="38" t="s">
        <v>21</v>
      </c>
      <c r="I149" s="61" t="s">
        <v>17</v>
      </c>
      <c r="J149" s="74" t="s">
        <v>123</v>
      </c>
    </row>
    <row r="150" spans="1:10" ht="12.75">
      <c r="A150" s="40" t="s">
        <v>8</v>
      </c>
      <c r="B150" s="41" t="s">
        <v>10</v>
      </c>
      <c r="C150" s="40" t="s">
        <v>15</v>
      </c>
      <c r="D150" s="41" t="s">
        <v>12</v>
      </c>
      <c r="E150" s="40" t="s">
        <v>27</v>
      </c>
      <c r="F150" s="40" t="s">
        <v>18</v>
      </c>
      <c r="G150" s="40" t="s">
        <v>20</v>
      </c>
      <c r="H150" s="41" t="s">
        <v>22</v>
      </c>
      <c r="I150" s="67" t="s">
        <v>39</v>
      </c>
      <c r="J150" s="69" t="s">
        <v>24</v>
      </c>
    </row>
    <row r="151" spans="1:10" ht="13.5" thickBot="1">
      <c r="A151" s="42"/>
      <c r="B151" s="43" t="s">
        <v>16</v>
      </c>
      <c r="C151" s="42"/>
      <c r="D151" s="43" t="s">
        <v>13</v>
      </c>
      <c r="E151" s="42" t="s">
        <v>28</v>
      </c>
      <c r="F151" s="42"/>
      <c r="G151" s="42"/>
      <c r="H151" s="43"/>
      <c r="I151" s="62" t="s">
        <v>23</v>
      </c>
      <c r="J151" s="70"/>
    </row>
    <row r="152" spans="1:10" ht="12.75">
      <c r="A152" s="16" t="s">
        <v>79</v>
      </c>
      <c r="B152" s="53" t="s">
        <v>219</v>
      </c>
      <c r="C152" s="53"/>
      <c r="D152" s="53"/>
      <c r="E152" s="53"/>
      <c r="F152" s="16"/>
      <c r="G152" s="16"/>
      <c r="H152" s="16" t="s">
        <v>112</v>
      </c>
      <c r="I152" s="58" t="s">
        <v>142</v>
      </c>
      <c r="J152" s="16"/>
    </row>
    <row r="153" spans="1:10" ht="12.75">
      <c r="A153" s="16" t="s">
        <v>220</v>
      </c>
      <c r="B153" s="16" t="s">
        <v>2</v>
      </c>
      <c r="C153" s="16" t="s">
        <v>227</v>
      </c>
      <c r="D153" s="16">
        <v>500</v>
      </c>
      <c r="E153" s="16">
        <v>500</v>
      </c>
      <c r="F153" s="16"/>
      <c r="G153" s="16"/>
      <c r="H153" s="16" t="s">
        <v>112</v>
      </c>
      <c r="I153" s="58"/>
      <c r="J153" s="16"/>
    </row>
    <row r="154" spans="1:10" ht="12.75">
      <c r="A154" s="16" t="s">
        <v>221</v>
      </c>
      <c r="B154" s="16" t="s">
        <v>222</v>
      </c>
      <c r="C154" s="16"/>
      <c r="D154" s="16">
        <v>60</v>
      </c>
      <c r="E154" s="16">
        <v>30</v>
      </c>
      <c r="F154" s="16"/>
      <c r="G154" s="16"/>
      <c r="H154" s="16" t="s">
        <v>271</v>
      </c>
      <c r="I154" s="58"/>
      <c r="J154" s="16"/>
    </row>
    <row r="155" spans="1:10" ht="12.75">
      <c r="A155" s="16" t="s">
        <v>223</v>
      </c>
      <c r="B155" s="16" t="s">
        <v>224</v>
      </c>
      <c r="C155" s="16" t="s">
        <v>225</v>
      </c>
      <c r="D155" s="16">
        <v>25</v>
      </c>
      <c r="E155" s="16">
        <v>25</v>
      </c>
      <c r="F155" s="16"/>
      <c r="G155" s="16"/>
      <c r="H155" s="16" t="s">
        <v>112</v>
      </c>
      <c r="I155" s="58"/>
      <c r="J155" s="16"/>
    </row>
    <row r="156" spans="1:10" ht="12.75">
      <c r="A156" s="16"/>
      <c r="B156" s="53"/>
      <c r="C156" s="16" t="s">
        <v>226</v>
      </c>
      <c r="D156" s="16"/>
      <c r="E156" s="16"/>
      <c r="F156" s="16"/>
      <c r="G156" s="16"/>
      <c r="H156" s="16"/>
      <c r="I156" s="58"/>
      <c r="J156" s="16"/>
    </row>
    <row r="157" spans="1:10" ht="13.5" thickBot="1">
      <c r="A157" s="35"/>
      <c r="B157" s="100"/>
      <c r="C157" s="35"/>
      <c r="D157" s="35"/>
      <c r="E157" s="35"/>
      <c r="F157" s="35"/>
      <c r="G157" s="35"/>
      <c r="H157" s="35"/>
      <c r="I157" s="141"/>
      <c r="J157" s="35"/>
    </row>
    <row r="158" spans="1:10" ht="13.5" thickBot="1">
      <c r="A158" s="78"/>
      <c r="B158" s="88" t="s">
        <v>228</v>
      </c>
      <c r="C158" s="88"/>
      <c r="D158" s="88">
        <f>SUM(D153:D157)</f>
        <v>585</v>
      </c>
      <c r="E158" s="88">
        <f>SUM(E153:E157)</f>
        <v>555</v>
      </c>
      <c r="F158" s="87"/>
      <c r="G158" s="87"/>
      <c r="H158" s="87"/>
      <c r="I158" s="89"/>
      <c r="J158" s="90"/>
    </row>
    <row r="159" spans="1:10" ht="12.75">
      <c r="A159" s="8"/>
      <c r="B159" s="16"/>
      <c r="C159" s="16"/>
      <c r="D159" s="53"/>
      <c r="E159" s="16"/>
      <c r="F159" s="16"/>
      <c r="G159" s="16"/>
      <c r="H159" s="16"/>
      <c r="I159" s="58"/>
      <c r="J159" s="16"/>
    </row>
    <row r="160" spans="1:10" ht="12.75">
      <c r="A160" s="18" t="s">
        <v>86</v>
      </c>
      <c r="B160" s="18" t="s">
        <v>1</v>
      </c>
      <c r="C160" s="18"/>
      <c r="D160" s="18"/>
      <c r="E160" s="18"/>
      <c r="F160" s="5"/>
      <c r="G160" s="5"/>
      <c r="H160" s="5" t="s">
        <v>112</v>
      </c>
      <c r="I160" s="7"/>
      <c r="J160" s="5"/>
    </row>
    <row r="161" spans="1:10" ht="12.75">
      <c r="A161" s="21" t="s">
        <v>241</v>
      </c>
      <c r="B161" s="66" t="s">
        <v>230</v>
      </c>
      <c r="C161" s="17"/>
      <c r="D161" s="46">
        <v>20</v>
      </c>
      <c r="E161" s="66">
        <v>20</v>
      </c>
      <c r="F161" s="5"/>
      <c r="G161" s="5"/>
      <c r="H161" s="5"/>
      <c r="I161" s="7"/>
      <c r="J161" s="5"/>
    </row>
    <row r="162" spans="1:10" ht="12.75">
      <c r="A162" s="5" t="s">
        <v>242</v>
      </c>
      <c r="B162" s="5" t="s">
        <v>77</v>
      </c>
      <c r="C162" s="5"/>
      <c r="D162" s="5">
        <v>20</v>
      </c>
      <c r="E162" s="5">
        <v>20</v>
      </c>
      <c r="F162" s="5"/>
      <c r="G162" s="5"/>
      <c r="H162" s="5"/>
      <c r="I162" s="7" t="s">
        <v>147</v>
      </c>
      <c r="J162" s="5"/>
    </row>
    <row r="163" spans="1:10" ht="12.75">
      <c r="A163" s="5"/>
      <c r="B163" s="5" t="s">
        <v>78</v>
      </c>
      <c r="C163" s="5"/>
      <c r="D163" s="5">
        <v>20</v>
      </c>
      <c r="E163" s="5">
        <v>20</v>
      </c>
      <c r="F163" s="5"/>
      <c r="G163" s="5"/>
      <c r="H163" s="5"/>
      <c r="I163" s="7"/>
      <c r="J163" s="5"/>
    </row>
    <row r="164" spans="1:10" ht="13.5" thickBot="1">
      <c r="A164" s="6"/>
      <c r="B164" s="6"/>
      <c r="C164" s="6"/>
      <c r="D164" s="6"/>
      <c r="E164" s="6"/>
      <c r="F164" s="6"/>
      <c r="G164" s="6"/>
      <c r="H164" s="6"/>
      <c r="I164" s="9"/>
      <c r="J164" s="6"/>
    </row>
    <row r="165" spans="1:10" ht="13.5" thickBot="1">
      <c r="A165" s="25"/>
      <c r="B165" s="88" t="s">
        <v>229</v>
      </c>
      <c r="C165" s="82"/>
      <c r="D165" s="82">
        <f>SUM(D161:D164)</f>
        <v>60</v>
      </c>
      <c r="E165" s="82">
        <f>SUM(E161:E164)</f>
        <v>60</v>
      </c>
      <c r="F165" s="82"/>
      <c r="G165" s="82"/>
      <c r="H165" s="82"/>
      <c r="I165" s="139"/>
      <c r="J165" s="140"/>
    </row>
    <row r="166" spans="1:10" ht="12.75">
      <c r="A166" s="8"/>
      <c r="B166" s="16"/>
      <c r="C166" s="8"/>
      <c r="D166" s="8"/>
      <c r="E166" s="19"/>
      <c r="F166" s="8"/>
      <c r="G166" s="8"/>
      <c r="H166" s="8"/>
      <c r="I166" s="14"/>
      <c r="J166" s="8"/>
    </row>
    <row r="167" spans="1:10" ht="12.75">
      <c r="A167" s="18" t="s">
        <v>60</v>
      </c>
      <c r="B167" s="18" t="s">
        <v>80</v>
      </c>
      <c r="C167" s="18"/>
      <c r="D167" s="18"/>
      <c r="E167" s="18"/>
      <c r="F167" s="5"/>
      <c r="G167" s="5"/>
      <c r="H167" s="5"/>
      <c r="I167" s="7"/>
      <c r="J167" s="5"/>
    </row>
    <row r="168" spans="1:10" ht="12.75">
      <c r="A168" s="5"/>
      <c r="B168" s="5" t="s">
        <v>168</v>
      </c>
      <c r="C168" s="5"/>
      <c r="D168" s="5"/>
      <c r="E168" s="5"/>
      <c r="F168" s="5"/>
      <c r="G168" s="5"/>
      <c r="H168" s="5"/>
      <c r="I168" s="7" t="s">
        <v>279</v>
      </c>
      <c r="J168" s="5"/>
    </row>
    <row r="169" spans="1:10" ht="12.75">
      <c r="A169" s="5" t="s">
        <v>239</v>
      </c>
      <c r="B169" s="5" t="s">
        <v>83</v>
      </c>
      <c r="C169" s="5"/>
      <c r="D169" s="5">
        <v>100</v>
      </c>
      <c r="E169" s="5"/>
      <c r="F169" s="5"/>
      <c r="G169" s="5"/>
      <c r="H169" s="5" t="s">
        <v>114</v>
      </c>
      <c r="I169" s="7"/>
      <c r="J169" s="5" t="s">
        <v>85</v>
      </c>
    </row>
    <row r="170" spans="1:10" ht="12.75">
      <c r="A170" s="5" t="s">
        <v>240</v>
      </c>
      <c r="B170" s="5" t="s">
        <v>231</v>
      </c>
      <c r="C170" s="5"/>
      <c r="D170" s="5">
        <v>100</v>
      </c>
      <c r="E170" s="5"/>
      <c r="F170" s="5"/>
      <c r="G170" s="5"/>
      <c r="H170" s="5" t="s">
        <v>115</v>
      </c>
      <c r="I170" s="7"/>
      <c r="J170" s="5" t="s">
        <v>6</v>
      </c>
    </row>
    <row r="171" spans="1:10" ht="13.5" thickBot="1">
      <c r="A171" s="6"/>
      <c r="B171" s="6"/>
      <c r="C171" s="6"/>
      <c r="D171" s="6"/>
      <c r="E171" s="6"/>
      <c r="F171" s="6"/>
      <c r="G171" s="6"/>
      <c r="H171" s="6" t="s">
        <v>285</v>
      </c>
      <c r="I171" s="9"/>
      <c r="J171" s="6"/>
    </row>
    <row r="172" spans="1:10" ht="13.5" thickBot="1">
      <c r="A172" s="25"/>
      <c r="B172" s="82" t="s">
        <v>265</v>
      </c>
      <c r="C172" s="82"/>
      <c r="D172" s="82">
        <f>SUM(D169:D171)</f>
        <v>200</v>
      </c>
      <c r="E172" s="82">
        <f>SUM(E169:E171)</f>
        <v>0</v>
      </c>
      <c r="F172" s="82"/>
      <c r="G172" s="82"/>
      <c r="H172" s="82"/>
      <c r="I172" s="82"/>
      <c r="J172" s="140"/>
    </row>
    <row r="173" spans="1:10" ht="12.75">
      <c r="A173" s="8"/>
      <c r="B173" s="8"/>
      <c r="C173" s="8"/>
      <c r="D173" s="8"/>
      <c r="E173" s="8"/>
      <c r="F173" s="8"/>
      <c r="G173" s="8"/>
      <c r="H173" s="8"/>
      <c r="I173" s="14"/>
      <c r="J173" s="8"/>
    </row>
    <row r="174" spans="1:10" ht="12.75">
      <c r="A174" s="19" t="s">
        <v>232</v>
      </c>
      <c r="B174" s="19" t="s">
        <v>89</v>
      </c>
      <c r="C174" s="19"/>
      <c r="D174" s="19"/>
      <c r="E174" s="26">
        <f>SUM(E175:E179)</f>
        <v>410</v>
      </c>
      <c r="F174" s="8"/>
      <c r="G174" s="8"/>
      <c r="H174" s="8" t="s">
        <v>272</v>
      </c>
      <c r="I174" s="14"/>
      <c r="J174" s="8"/>
    </row>
    <row r="175" spans="1:10" ht="12.75">
      <c r="A175" s="5" t="s">
        <v>237</v>
      </c>
      <c r="B175" s="5" t="s">
        <v>233</v>
      </c>
      <c r="C175" s="5"/>
      <c r="D175" s="5">
        <v>360</v>
      </c>
      <c r="E175" s="5">
        <v>350</v>
      </c>
      <c r="F175" s="5"/>
      <c r="G175" s="5"/>
      <c r="H175" t="s">
        <v>273</v>
      </c>
      <c r="I175" s="7" t="s">
        <v>142</v>
      </c>
      <c r="J175" s="5"/>
    </row>
    <row r="176" spans="1:10" ht="12.75">
      <c r="A176" s="5" t="s">
        <v>238</v>
      </c>
      <c r="B176" s="5" t="s">
        <v>235</v>
      </c>
      <c r="C176" s="5" t="s">
        <v>236</v>
      </c>
      <c r="D176" s="5">
        <v>300</v>
      </c>
      <c r="E176" s="5"/>
      <c r="F176" s="5"/>
      <c r="G176" s="5"/>
      <c r="H176" s="5" t="s">
        <v>274</v>
      </c>
      <c r="I176" s="7"/>
      <c r="J176" s="5"/>
    </row>
    <row r="177" spans="1:10" ht="12.75">
      <c r="A177" s="5" t="s">
        <v>243</v>
      </c>
      <c r="B177" s="5" t="s">
        <v>244</v>
      </c>
      <c r="C177" s="5" t="s">
        <v>245</v>
      </c>
      <c r="D177" s="5">
        <v>50</v>
      </c>
      <c r="E177" s="5">
        <v>25</v>
      </c>
      <c r="F177" s="5"/>
      <c r="G177" s="5"/>
      <c r="H177" s="5" t="s">
        <v>275</v>
      </c>
      <c r="I177" s="7"/>
      <c r="J177" s="5"/>
    </row>
    <row r="178" spans="1:10" ht="12.75">
      <c r="A178" s="5"/>
      <c r="B178" s="5"/>
      <c r="C178" s="5" t="s">
        <v>246</v>
      </c>
      <c r="D178" s="5">
        <v>50</v>
      </c>
      <c r="E178" s="5">
        <v>25</v>
      </c>
      <c r="F178" s="5"/>
      <c r="G178" s="5"/>
      <c r="H178" s="5" t="s">
        <v>284</v>
      </c>
      <c r="I178" s="7"/>
      <c r="J178" s="5"/>
    </row>
    <row r="179" spans="1:10" ht="12.75">
      <c r="A179" s="5"/>
      <c r="B179" s="5"/>
      <c r="C179" s="5" t="s">
        <v>247</v>
      </c>
      <c r="D179" s="5">
        <v>30</v>
      </c>
      <c r="E179" s="5">
        <v>10</v>
      </c>
      <c r="F179" s="5"/>
      <c r="G179" s="5"/>
      <c r="H179" s="5"/>
      <c r="I179" s="7"/>
      <c r="J179" s="5"/>
    </row>
    <row r="180" spans="1:10" ht="13.5" thickBot="1">
      <c r="A180" s="6"/>
      <c r="B180" s="6"/>
      <c r="C180" s="6"/>
      <c r="D180" s="6"/>
      <c r="E180" s="6"/>
      <c r="F180" s="6"/>
      <c r="G180" s="6"/>
      <c r="H180" s="6"/>
      <c r="I180" s="9"/>
      <c r="J180" s="6"/>
    </row>
    <row r="181" spans="1:10" ht="13.5" thickBot="1">
      <c r="A181" s="25"/>
      <c r="B181" s="82" t="s">
        <v>266</v>
      </c>
      <c r="C181" s="82"/>
      <c r="D181" s="82">
        <f>SUM(D175:D180)</f>
        <v>790</v>
      </c>
      <c r="E181" s="82">
        <f>E174</f>
        <v>410</v>
      </c>
      <c r="F181" s="82"/>
      <c r="G181" s="82"/>
      <c r="H181" s="82"/>
      <c r="I181" s="139"/>
      <c r="J181" s="140"/>
    </row>
    <row r="182" spans="1:10" ht="13.5" thickBot="1">
      <c r="A182" s="80"/>
      <c r="B182" s="80"/>
      <c r="C182" s="80"/>
      <c r="D182" s="80"/>
      <c r="E182" s="137"/>
      <c r="F182" s="80"/>
      <c r="G182" s="80"/>
      <c r="H182" s="80"/>
      <c r="I182" s="138"/>
      <c r="J182" s="80"/>
    </row>
    <row r="183" spans="1:10" ht="16.5" thickBot="1">
      <c r="A183" s="109"/>
      <c r="B183" s="110" t="s">
        <v>254</v>
      </c>
      <c r="C183" s="110"/>
      <c r="D183" s="110">
        <f>D181+D172+D165+D158+D147+D136</f>
        <v>2122.1</v>
      </c>
      <c r="E183" s="110">
        <f>E181+E172+E165+E158+E147+E136</f>
        <v>1432.1</v>
      </c>
      <c r="F183" s="110"/>
      <c r="G183" s="110"/>
      <c r="H183" s="110"/>
      <c r="I183" s="111"/>
      <c r="J183" s="112"/>
    </row>
    <row r="184" spans="1:10" ht="12.75">
      <c r="A184" s="8"/>
      <c r="B184" s="8"/>
      <c r="C184" s="8"/>
      <c r="D184" s="8"/>
      <c r="E184" s="8"/>
      <c r="F184" s="8"/>
      <c r="G184" s="8"/>
      <c r="H184" s="8"/>
      <c r="I184" s="14"/>
      <c r="J184" s="8"/>
    </row>
    <row r="185" spans="1:10" ht="12.75">
      <c r="A185" s="18" t="s">
        <v>234</v>
      </c>
      <c r="B185" s="30" t="s">
        <v>4</v>
      </c>
      <c r="C185" s="55"/>
      <c r="D185" s="30"/>
      <c r="E185" s="30"/>
      <c r="F185" s="30"/>
      <c r="G185" s="30"/>
      <c r="H185" s="30"/>
      <c r="I185" s="143" t="s">
        <v>142</v>
      </c>
      <c r="J185" s="30"/>
    </row>
    <row r="186" spans="1:10" ht="12.75">
      <c r="A186" s="5"/>
      <c r="B186" s="55" t="s">
        <v>248</v>
      </c>
      <c r="C186" s="55"/>
      <c r="D186" s="55">
        <v>15</v>
      </c>
      <c r="E186" s="55">
        <v>15</v>
      </c>
      <c r="F186" s="10"/>
      <c r="G186" s="10"/>
      <c r="H186" s="10" t="s">
        <v>278</v>
      </c>
      <c r="I186" s="12"/>
      <c r="J186" s="10"/>
    </row>
    <row r="187" spans="1:10" ht="12.75">
      <c r="A187" s="18"/>
      <c r="B187" s="55" t="s">
        <v>249</v>
      </c>
      <c r="C187" s="55"/>
      <c r="D187" s="55">
        <v>10</v>
      </c>
      <c r="E187" s="55"/>
      <c r="F187" s="10"/>
      <c r="G187" s="10"/>
      <c r="H187" s="10" t="s">
        <v>277</v>
      </c>
      <c r="I187" s="12"/>
      <c r="J187" s="10"/>
    </row>
    <row r="188" spans="1:10" ht="12.75">
      <c r="A188" s="10"/>
      <c r="B188" s="55" t="s">
        <v>250</v>
      </c>
      <c r="C188" s="55"/>
      <c r="D188" s="55">
        <v>20</v>
      </c>
      <c r="E188" s="55"/>
      <c r="F188" s="10"/>
      <c r="G188" s="10"/>
      <c r="H188" s="10"/>
      <c r="I188" s="12"/>
      <c r="J188" s="10"/>
    </row>
    <row r="189" spans="1:10" ht="12.75">
      <c r="A189" s="10"/>
      <c r="B189" s="30" t="s">
        <v>251</v>
      </c>
      <c r="C189" s="10"/>
      <c r="D189" s="10"/>
      <c r="E189" s="10"/>
      <c r="F189" s="30"/>
      <c r="G189" s="30"/>
      <c r="H189" s="30"/>
      <c r="I189" s="63"/>
      <c r="J189" s="30"/>
    </row>
    <row r="190" spans="1:10" ht="12.75">
      <c r="A190" s="5"/>
      <c r="B190" s="10" t="s">
        <v>252</v>
      </c>
      <c r="C190" s="10" t="s">
        <v>253</v>
      </c>
      <c r="D190" s="10">
        <v>60</v>
      </c>
      <c r="E190" s="10">
        <v>30</v>
      </c>
      <c r="F190" s="10"/>
      <c r="G190" s="10"/>
      <c r="H190" s="10"/>
      <c r="I190" s="12"/>
      <c r="J190" s="10"/>
    </row>
    <row r="191" spans="1:10" ht="12.75">
      <c r="A191" s="5"/>
      <c r="B191" s="10"/>
      <c r="C191" s="10" t="s">
        <v>255</v>
      </c>
      <c r="D191" s="10">
        <v>50</v>
      </c>
      <c r="E191" s="10">
        <v>25</v>
      </c>
      <c r="F191" s="10"/>
      <c r="G191" s="10"/>
      <c r="H191" s="10"/>
      <c r="I191" s="12"/>
      <c r="J191" s="10"/>
    </row>
    <row r="192" spans="1:10" ht="12.75">
      <c r="A192" s="5"/>
      <c r="B192" s="10"/>
      <c r="C192" s="10" t="s">
        <v>256</v>
      </c>
      <c r="D192" s="10">
        <v>80</v>
      </c>
      <c r="E192" s="10">
        <v>40</v>
      </c>
      <c r="F192" s="10"/>
      <c r="G192" s="10"/>
      <c r="H192" s="10"/>
      <c r="I192" s="12"/>
      <c r="J192" s="10"/>
    </row>
    <row r="193" spans="1:10" ht="12.75">
      <c r="A193" s="5"/>
      <c r="B193" s="10" t="s">
        <v>258</v>
      </c>
      <c r="C193" s="10"/>
      <c r="D193" s="10">
        <v>20</v>
      </c>
      <c r="E193" s="10"/>
      <c r="F193" s="10"/>
      <c r="G193" s="10"/>
      <c r="H193" s="10"/>
      <c r="I193" s="12"/>
      <c r="J193" s="10"/>
    </row>
    <row r="194" spans="1:10" ht="12.75">
      <c r="A194" s="5"/>
      <c r="B194" s="10" t="s">
        <v>257</v>
      </c>
      <c r="C194" s="10"/>
      <c r="D194" s="10">
        <v>10</v>
      </c>
      <c r="E194" s="10">
        <v>10</v>
      </c>
      <c r="F194" s="10"/>
      <c r="G194" s="10"/>
      <c r="H194" s="10"/>
      <c r="I194" s="12"/>
      <c r="J194" s="10"/>
    </row>
    <row r="195" spans="1:10" ht="12.75">
      <c r="A195" s="5"/>
      <c r="B195" s="10" t="s">
        <v>276</v>
      </c>
      <c r="C195" s="10"/>
      <c r="D195" s="10">
        <v>20</v>
      </c>
      <c r="E195" s="10">
        <v>15</v>
      </c>
      <c r="F195" s="10"/>
      <c r="G195" s="10"/>
      <c r="H195" s="10"/>
      <c r="I195" s="12"/>
      <c r="J195" s="10"/>
    </row>
    <row r="196" spans="1:10" ht="12.75">
      <c r="A196" s="5"/>
      <c r="B196" s="10" t="s">
        <v>261</v>
      </c>
      <c r="C196" s="10"/>
      <c r="D196" s="10">
        <v>20</v>
      </c>
      <c r="E196" s="10">
        <v>20</v>
      </c>
      <c r="F196" s="10"/>
      <c r="G196" s="10"/>
      <c r="H196" s="10"/>
      <c r="I196" s="12"/>
      <c r="J196" s="10"/>
    </row>
    <row r="197" spans="1:10" ht="12.75">
      <c r="A197" s="5"/>
      <c r="B197" s="10" t="s">
        <v>262</v>
      </c>
      <c r="C197" s="10"/>
      <c r="D197" s="10">
        <v>10</v>
      </c>
      <c r="E197" s="10"/>
      <c r="F197" s="10"/>
      <c r="G197" s="10"/>
      <c r="H197" s="10"/>
      <c r="I197" s="12"/>
      <c r="J197" s="10"/>
    </row>
    <row r="198" spans="1:10" ht="12.75">
      <c r="A198" s="5"/>
      <c r="B198" s="10" t="s">
        <v>263</v>
      </c>
      <c r="C198" s="10"/>
      <c r="D198" s="10">
        <v>10</v>
      </c>
      <c r="E198" s="10">
        <v>5</v>
      </c>
      <c r="F198" s="10"/>
      <c r="G198" s="10"/>
      <c r="H198" s="10"/>
      <c r="I198" s="12"/>
      <c r="J198" s="10"/>
    </row>
    <row r="199" spans="1:10" ht="13.5" thickBot="1">
      <c r="A199" s="6"/>
      <c r="B199" s="13"/>
      <c r="C199" s="13"/>
      <c r="D199" s="13"/>
      <c r="E199" s="13"/>
      <c r="F199" s="13"/>
      <c r="G199" s="13"/>
      <c r="H199" s="13"/>
      <c r="I199" s="76"/>
      <c r="J199" s="13"/>
    </row>
    <row r="200" spans="1:10" ht="16.5" thickBot="1">
      <c r="A200" s="105"/>
      <c r="B200" s="110" t="s">
        <v>264</v>
      </c>
      <c r="C200" s="106"/>
      <c r="D200" s="110">
        <f>SUM(D186:D199)</f>
        <v>325</v>
      </c>
      <c r="E200" s="110">
        <f>SUM(E186:E199)</f>
        <v>160</v>
      </c>
      <c r="F200" s="106"/>
      <c r="G200" s="106"/>
      <c r="H200" s="106"/>
      <c r="I200" s="107"/>
      <c r="J200" s="108"/>
    </row>
    <row r="201" spans="1:10" ht="18.75" thickBot="1">
      <c r="A201" s="114"/>
      <c r="B201" s="115" t="s">
        <v>267</v>
      </c>
      <c r="C201" s="116"/>
      <c r="D201" s="116">
        <f>D123+D129+D183+D200</f>
        <v>10247.1</v>
      </c>
      <c r="E201" s="120">
        <f>E123+E129+E183+E200</f>
        <v>2142.1</v>
      </c>
      <c r="F201" s="116"/>
      <c r="G201" s="116"/>
      <c r="H201" s="116"/>
      <c r="I201" s="117"/>
      <c r="J201" s="118"/>
    </row>
    <row r="202" spans="1:10" ht="13.5" thickBot="1">
      <c r="A202" s="80"/>
      <c r="B202" s="15"/>
      <c r="C202" s="15"/>
      <c r="D202" s="15"/>
      <c r="E202" s="15"/>
      <c r="F202" s="15"/>
      <c r="G202" s="15"/>
      <c r="H202" s="15"/>
      <c r="I202" s="81"/>
      <c r="J202" s="15"/>
    </row>
    <row r="203" spans="1:10" ht="13.5" thickBot="1">
      <c r="A203" s="22" t="s">
        <v>259</v>
      </c>
      <c r="B203" s="82" t="s">
        <v>127</v>
      </c>
      <c r="C203" s="82"/>
      <c r="D203" s="82">
        <v>22000</v>
      </c>
      <c r="E203" s="82">
        <v>3740</v>
      </c>
      <c r="F203" s="27"/>
      <c r="G203" s="27"/>
      <c r="H203" s="27"/>
      <c r="I203" s="142" t="s">
        <v>139</v>
      </c>
      <c r="J203" s="79"/>
    </row>
    <row r="204" spans="1:10" ht="12.75">
      <c r="A204" s="8"/>
      <c r="B204" s="28"/>
      <c r="C204" s="28"/>
      <c r="D204" s="28"/>
      <c r="E204" s="28"/>
      <c r="F204" s="11"/>
      <c r="G204" s="11"/>
      <c r="H204" s="11"/>
      <c r="I204" s="77"/>
      <c r="J204" s="11"/>
    </row>
    <row r="205" spans="1:10" ht="13.5" thickBot="1">
      <c r="A205" s="6"/>
      <c r="B205" s="119"/>
      <c r="C205" s="119"/>
      <c r="D205" s="119"/>
      <c r="E205" s="119"/>
      <c r="F205" s="13"/>
      <c r="G205" s="13"/>
      <c r="H205" s="13"/>
      <c r="I205" s="76"/>
      <c r="J205" s="13"/>
    </row>
    <row r="206" spans="1:10" ht="18.75" thickBot="1">
      <c r="A206" s="114"/>
      <c r="B206" s="116" t="s">
        <v>268</v>
      </c>
      <c r="C206" s="116"/>
      <c r="D206" s="116">
        <f>D201+D203</f>
        <v>32247.1</v>
      </c>
      <c r="E206" s="121">
        <f>E201+E203</f>
        <v>5882.1</v>
      </c>
      <c r="F206" s="116"/>
      <c r="G206" s="116"/>
      <c r="H206" s="116"/>
      <c r="I206" s="117"/>
      <c r="J206" s="118"/>
    </row>
    <row r="208" ht="12.75">
      <c r="B208" t="s">
        <v>146</v>
      </c>
    </row>
    <row r="209" ht="12.75">
      <c r="B209" t="s">
        <v>150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24">
      <selection activeCell="E141" sqref="E141"/>
    </sheetView>
  </sheetViews>
  <sheetFormatPr defaultColWidth="9.00390625" defaultRowHeight="12.75"/>
  <cols>
    <col min="1" max="1" width="4.375" style="0" customWidth="1"/>
    <col min="2" max="2" width="30.375" style="0" customWidth="1"/>
    <col min="3" max="3" width="14.375" style="0" customWidth="1"/>
    <col min="4" max="4" width="11.75390625" style="0" customWidth="1"/>
    <col min="5" max="5" width="12.25390625" style="0" customWidth="1"/>
    <col min="6" max="6" width="8.125" style="0" customWidth="1"/>
    <col min="7" max="7" width="9.625" style="0" customWidth="1"/>
    <col min="8" max="8" width="17.25390625" style="0" customWidth="1"/>
    <col min="9" max="9" width="14.75390625" style="0" customWidth="1"/>
  </cols>
  <sheetData>
    <row r="1" spans="2:9" ht="12.75">
      <c r="B1" t="s">
        <v>144</v>
      </c>
      <c r="I1" s="29">
        <v>41627</v>
      </c>
    </row>
    <row r="2" ht="12.75">
      <c r="B2" t="s">
        <v>145</v>
      </c>
    </row>
    <row r="4" spans="2:9" ht="12.75">
      <c r="B4" s="20" t="s">
        <v>111</v>
      </c>
      <c r="C4" s="20"/>
      <c r="D4" s="20"/>
      <c r="E4" s="20"/>
      <c r="F4" s="20"/>
      <c r="G4" s="20"/>
      <c r="H4" s="20"/>
      <c r="I4" s="20"/>
    </row>
    <row r="5" spans="2:10" ht="13.5" thickBot="1">
      <c r="B5" s="20"/>
      <c r="C5" s="20"/>
      <c r="D5" s="20"/>
      <c r="E5" s="20" t="s">
        <v>429</v>
      </c>
      <c r="F5" s="20"/>
      <c r="G5" s="20"/>
      <c r="H5" s="20"/>
      <c r="I5" s="20"/>
      <c r="J5" t="s">
        <v>29</v>
      </c>
    </row>
    <row r="6" spans="1:10" ht="13.5" thickBot="1">
      <c r="A6" s="37" t="s">
        <v>7</v>
      </c>
      <c r="B6" s="38" t="s">
        <v>9</v>
      </c>
      <c r="C6" s="37" t="s">
        <v>14</v>
      </c>
      <c r="D6" s="38" t="s">
        <v>11</v>
      </c>
      <c r="E6" s="37" t="s">
        <v>11</v>
      </c>
      <c r="F6" s="37" t="s">
        <v>362</v>
      </c>
      <c r="G6" s="37" t="s">
        <v>19</v>
      </c>
      <c r="H6" s="38" t="s">
        <v>21</v>
      </c>
      <c r="I6" s="61" t="s">
        <v>17</v>
      </c>
      <c r="J6" s="75" t="s">
        <v>125</v>
      </c>
    </row>
    <row r="7" spans="1:10" ht="12.75">
      <c r="A7" s="40" t="s">
        <v>8</v>
      </c>
      <c r="B7" s="41" t="s">
        <v>10</v>
      </c>
      <c r="C7" s="40" t="s">
        <v>15</v>
      </c>
      <c r="D7" s="41" t="s">
        <v>12</v>
      </c>
      <c r="E7" s="40" t="s">
        <v>27</v>
      </c>
      <c r="F7" s="40" t="s">
        <v>363</v>
      </c>
      <c r="G7" s="40" t="s">
        <v>20</v>
      </c>
      <c r="H7" s="41" t="s">
        <v>22</v>
      </c>
      <c r="I7" s="67" t="s">
        <v>444</v>
      </c>
      <c r="J7" s="37" t="s">
        <v>24</v>
      </c>
    </row>
    <row r="8" spans="1:10" ht="13.5" thickBot="1">
      <c r="A8" s="42"/>
      <c r="B8" s="43" t="s">
        <v>16</v>
      </c>
      <c r="C8" s="42"/>
      <c r="D8" s="43" t="s">
        <v>13</v>
      </c>
      <c r="E8" s="42" t="s">
        <v>28</v>
      </c>
      <c r="F8" s="42" t="s">
        <v>364</v>
      </c>
      <c r="G8" s="42"/>
      <c r="H8" s="43"/>
      <c r="I8" s="62" t="s">
        <v>23</v>
      </c>
      <c r="J8" s="42"/>
    </row>
    <row r="9" spans="1:10" ht="12.75">
      <c r="A9" s="49">
        <v>1</v>
      </c>
      <c r="B9" s="50">
        <v>2</v>
      </c>
      <c r="C9" s="49">
        <v>3</v>
      </c>
      <c r="D9" s="50">
        <v>4</v>
      </c>
      <c r="E9" s="49">
        <v>5</v>
      </c>
      <c r="F9" s="49">
        <v>6</v>
      </c>
      <c r="G9" s="50">
        <v>7</v>
      </c>
      <c r="H9" s="49">
        <v>8</v>
      </c>
      <c r="I9" s="50">
        <v>9</v>
      </c>
      <c r="J9" s="71">
        <v>9</v>
      </c>
    </row>
    <row r="10" spans="1:10" ht="15.75">
      <c r="A10" s="52" t="s">
        <v>180</v>
      </c>
      <c r="B10" s="136" t="s">
        <v>107</v>
      </c>
      <c r="C10" s="52"/>
      <c r="D10" s="52"/>
      <c r="E10" s="52"/>
      <c r="F10" s="52"/>
      <c r="G10" s="52"/>
      <c r="H10" s="52"/>
      <c r="I10" s="57"/>
      <c r="J10" s="52"/>
    </row>
    <row r="11" spans="1:10" ht="12.75">
      <c r="A11" s="48"/>
      <c r="B11" s="52" t="s">
        <v>108</v>
      </c>
      <c r="C11" s="52"/>
      <c r="D11" s="52">
        <v>14000</v>
      </c>
      <c r="E11" s="52">
        <v>188</v>
      </c>
      <c r="F11" s="52"/>
      <c r="G11" s="52"/>
      <c r="H11" s="52" t="s">
        <v>270</v>
      </c>
      <c r="I11" s="57" t="s">
        <v>428</v>
      </c>
      <c r="J11" s="72" t="s">
        <v>430</v>
      </c>
    </row>
    <row r="12" spans="1:10" ht="12.75">
      <c r="A12" s="64"/>
      <c r="B12" s="65"/>
      <c r="C12" s="65"/>
      <c r="D12" s="65"/>
      <c r="E12" s="65"/>
      <c r="F12" s="65"/>
      <c r="G12" s="65"/>
      <c r="H12" s="65" t="s">
        <v>431</v>
      </c>
      <c r="I12" s="68"/>
      <c r="J12" s="73"/>
    </row>
    <row r="13" spans="1:10" ht="12.75">
      <c r="A13" s="48"/>
      <c r="B13" s="52" t="s">
        <v>378</v>
      </c>
      <c r="C13" s="52"/>
      <c r="D13" s="52"/>
      <c r="E13" s="52"/>
      <c r="F13" s="52"/>
      <c r="G13" s="52"/>
      <c r="H13" s="52" t="s">
        <v>379</v>
      </c>
      <c r="I13" s="68"/>
      <c r="J13" s="73"/>
    </row>
    <row r="14" spans="1:10" ht="3" customHeight="1">
      <c r="A14" s="160"/>
      <c r="B14" s="161"/>
      <c r="C14" s="161"/>
      <c r="D14" s="161">
        <f>E14</f>
        <v>0</v>
      </c>
      <c r="E14" s="161"/>
      <c r="F14" s="161"/>
      <c r="G14" s="161"/>
      <c r="H14" s="161"/>
      <c r="I14" s="68"/>
      <c r="J14" s="73"/>
    </row>
    <row r="15" spans="1:10" ht="12" customHeight="1">
      <c r="A15" s="64"/>
      <c r="B15" s="65"/>
      <c r="C15" s="65"/>
      <c r="D15" s="65"/>
      <c r="E15" s="65"/>
      <c r="F15" s="65"/>
      <c r="G15" s="65"/>
      <c r="H15" s="65"/>
      <c r="I15" s="68" t="s">
        <v>139</v>
      </c>
      <c r="J15" s="73"/>
    </row>
    <row r="16" spans="1:10" ht="12.75">
      <c r="A16" s="48"/>
      <c r="B16" s="52" t="s">
        <v>433</v>
      </c>
      <c r="C16" s="52"/>
      <c r="D16" s="52"/>
      <c r="E16" s="52"/>
      <c r="F16" s="52"/>
      <c r="G16" s="52"/>
      <c r="H16" s="52"/>
      <c r="I16" s="52"/>
      <c r="J16" s="72"/>
    </row>
    <row r="17" spans="1:11" ht="12.75">
      <c r="A17" s="48"/>
      <c r="B17" s="52" t="s">
        <v>434</v>
      </c>
      <c r="C17" s="52"/>
      <c r="D17" s="52"/>
      <c r="E17" s="52">
        <v>25</v>
      </c>
      <c r="F17" s="52"/>
      <c r="G17" s="52"/>
      <c r="H17" s="52"/>
      <c r="I17" s="52"/>
      <c r="J17" s="72"/>
      <c r="K17" t="s">
        <v>450</v>
      </c>
    </row>
    <row r="18" spans="1:10" ht="12.75">
      <c r="A18" s="48"/>
      <c r="B18" s="52"/>
      <c r="C18" s="52"/>
      <c r="D18" s="52"/>
      <c r="E18" s="52"/>
      <c r="F18" s="52"/>
      <c r="G18" s="52"/>
      <c r="H18" s="52"/>
      <c r="I18" s="52"/>
      <c r="J18" s="72"/>
    </row>
    <row r="19" spans="1:10" ht="12.75">
      <c r="A19" s="48"/>
      <c r="B19" s="52" t="s">
        <v>368</v>
      </c>
      <c r="C19" s="52" t="s">
        <v>369</v>
      </c>
      <c r="D19" s="52"/>
      <c r="E19" s="52"/>
      <c r="F19" s="52"/>
      <c r="G19" s="52"/>
      <c r="H19" s="52" t="s">
        <v>432</v>
      </c>
      <c r="I19" s="52"/>
      <c r="J19" s="72"/>
    </row>
    <row r="20" spans="1:11" ht="12.75">
      <c r="A20" s="48"/>
      <c r="B20" s="52" t="s">
        <v>435</v>
      </c>
      <c r="C20" s="52"/>
      <c r="D20" s="52"/>
      <c r="E20" s="52">
        <v>25</v>
      </c>
      <c r="F20" s="52"/>
      <c r="G20" s="52"/>
      <c r="H20" s="52"/>
      <c r="I20" s="52"/>
      <c r="J20" s="72"/>
      <c r="K20" t="s">
        <v>451</v>
      </c>
    </row>
    <row r="21" spans="1:10" ht="12.75">
      <c r="A21" s="48"/>
      <c r="B21" s="52"/>
      <c r="C21" s="52"/>
      <c r="D21" s="52"/>
      <c r="E21" s="52"/>
      <c r="F21" s="52"/>
      <c r="G21" s="52"/>
      <c r="H21" s="52"/>
      <c r="I21" s="52"/>
      <c r="J21" s="72"/>
    </row>
    <row r="22" spans="1:10" ht="12.75">
      <c r="A22" s="48"/>
      <c r="B22" s="52" t="s">
        <v>370</v>
      </c>
      <c r="C22" s="52" t="s">
        <v>371</v>
      </c>
      <c r="D22" s="52">
        <v>600</v>
      </c>
      <c r="E22" s="52">
        <v>0</v>
      </c>
      <c r="F22" s="52"/>
      <c r="G22" s="52"/>
      <c r="H22" s="52" t="s">
        <v>372</v>
      </c>
      <c r="I22" s="52"/>
      <c r="J22" s="72"/>
    </row>
    <row r="23" spans="1:10" ht="12.75">
      <c r="A23" s="48"/>
      <c r="B23" s="52"/>
      <c r="C23" s="52"/>
      <c r="D23" s="52"/>
      <c r="E23" s="52"/>
      <c r="F23" s="52"/>
      <c r="G23" s="52"/>
      <c r="H23" s="52"/>
      <c r="I23" s="52"/>
      <c r="J23" s="72"/>
    </row>
    <row r="24" spans="1:10" ht="12.75">
      <c r="A24" s="48"/>
      <c r="B24" s="52" t="s">
        <v>373</v>
      </c>
      <c r="C24" s="52"/>
      <c r="D24" s="52"/>
      <c r="E24" s="52"/>
      <c r="F24" s="52"/>
      <c r="G24" s="52"/>
      <c r="H24" s="52" t="s">
        <v>375</v>
      </c>
      <c r="I24" s="52"/>
      <c r="J24" s="72"/>
    </row>
    <row r="25" spans="1:10" ht="12.75">
      <c r="A25" s="48"/>
      <c r="B25" s="52" t="s">
        <v>374</v>
      </c>
      <c r="C25" s="52"/>
      <c r="D25" s="52"/>
      <c r="E25" s="52"/>
      <c r="F25" s="52"/>
      <c r="G25" s="52"/>
      <c r="H25" s="52" t="s">
        <v>376</v>
      </c>
      <c r="I25" s="52"/>
      <c r="J25" s="72"/>
    </row>
    <row r="26" spans="1:11" ht="12.75">
      <c r="A26" s="48"/>
      <c r="B26" s="52" t="s">
        <v>435</v>
      </c>
      <c r="C26" s="52"/>
      <c r="D26" s="52"/>
      <c r="E26" s="52">
        <v>25</v>
      </c>
      <c r="F26" s="52"/>
      <c r="G26" s="52"/>
      <c r="H26" s="52"/>
      <c r="I26" s="52"/>
      <c r="J26" s="72"/>
      <c r="K26" t="s">
        <v>451</v>
      </c>
    </row>
    <row r="27" spans="1:10" ht="12.75">
      <c r="A27" s="48"/>
      <c r="B27" s="52" t="s">
        <v>373</v>
      </c>
      <c r="C27" s="52"/>
      <c r="D27" s="52"/>
      <c r="E27" s="52"/>
      <c r="F27" s="52"/>
      <c r="G27" s="52"/>
      <c r="H27" s="52" t="s">
        <v>375</v>
      </c>
      <c r="I27" s="52"/>
      <c r="J27" s="72"/>
    </row>
    <row r="28" spans="1:10" ht="12.75">
      <c r="A28" s="48"/>
      <c r="B28" s="52" t="s">
        <v>377</v>
      </c>
      <c r="C28" s="52"/>
      <c r="D28" s="52"/>
      <c r="E28" s="52"/>
      <c r="F28" s="52"/>
      <c r="G28" s="52"/>
      <c r="H28" s="52" t="s">
        <v>376</v>
      </c>
      <c r="I28" s="52"/>
      <c r="J28" s="72"/>
    </row>
    <row r="29" spans="1:10" ht="12.75">
      <c r="A29" s="48"/>
      <c r="B29" s="52"/>
      <c r="C29" s="52"/>
      <c r="D29" s="52"/>
      <c r="E29" s="52"/>
      <c r="F29" s="52"/>
      <c r="G29" s="52"/>
      <c r="H29" s="52"/>
      <c r="I29" s="52"/>
      <c r="J29" s="72"/>
    </row>
    <row r="30" spans="1:11" ht="12.75">
      <c r="A30" s="48"/>
      <c r="B30" s="52" t="s">
        <v>388</v>
      </c>
      <c r="C30" s="52"/>
      <c r="D30" s="52">
        <v>3500</v>
      </c>
      <c r="E30" s="52">
        <v>200</v>
      </c>
      <c r="F30" s="52"/>
      <c r="G30" s="52"/>
      <c r="H30" s="52" t="s">
        <v>389</v>
      </c>
      <c r="I30" s="52"/>
      <c r="J30" s="72"/>
      <c r="K30" t="s">
        <v>451</v>
      </c>
    </row>
    <row r="31" spans="1:10" ht="13.5" thickBot="1">
      <c r="A31" s="160"/>
      <c r="B31" s="161"/>
      <c r="C31" s="161"/>
      <c r="D31" s="161"/>
      <c r="E31" s="161"/>
      <c r="F31" s="161"/>
      <c r="G31" s="161"/>
      <c r="H31" s="161"/>
      <c r="I31" s="161"/>
      <c r="J31" s="162"/>
    </row>
    <row r="32" spans="1:10" ht="16.5" thickBot="1">
      <c r="A32" s="129"/>
      <c r="B32" s="130" t="s">
        <v>269</v>
      </c>
      <c r="C32" s="126"/>
      <c r="D32" s="126">
        <f>SUM(D11:D31)</f>
        <v>18100</v>
      </c>
      <c r="E32" s="126">
        <f>SUM(E11:E31)</f>
        <v>463</v>
      </c>
      <c r="F32" s="126"/>
      <c r="G32" s="126"/>
      <c r="H32" s="126"/>
      <c r="I32" s="127"/>
      <c r="J32" s="128"/>
    </row>
    <row r="33" spans="1:10" ht="12.75">
      <c r="A33" s="163" t="s">
        <v>181</v>
      </c>
      <c r="B33" s="175" t="s">
        <v>32</v>
      </c>
      <c r="C33" s="150"/>
      <c r="D33" s="69"/>
      <c r="E33" s="69"/>
      <c r="F33" s="69"/>
      <c r="G33" s="69"/>
      <c r="H33" s="69"/>
      <c r="I33" s="151"/>
      <c r="J33" s="152"/>
    </row>
    <row r="34" spans="1:10" ht="12.75">
      <c r="A34" s="52"/>
      <c r="B34" s="13" t="s">
        <v>295</v>
      </c>
      <c r="C34" s="83"/>
      <c r="D34" s="85">
        <v>700</v>
      </c>
      <c r="E34" s="85">
        <v>290</v>
      </c>
      <c r="F34" s="83"/>
      <c r="G34" s="83" t="s">
        <v>422</v>
      </c>
      <c r="H34" s="83"/>
      <c r="I34" s="86" t="s">
        <v>139</v>
      </c>
      <c r="J34" s="17"/>
    </row>
    <row r="35" spans="1:10" ht="12.75">
      <c r="A35" s="52"/>
      <c r="B35" s="17" t="s">
        <v>458</v>
      </c>
      <c r="C35" s="17"/>
      <c r="D35" s="46">
        <v>1333.8</v>
      </c>
      <c r="E35" s="46">
        <v>100</v>
      </c>
      <c r="F35" s="17"/>
      <c r="G35" s="17" t="s">
        <v>329</v>
      </c>
      <c r="H35" s="17" t="s">
        <v>436</v>
      </c>
      <c r="I35" s="17" t="s">
        <v>415</v>
      </c>
      <c r="J35" s="17"/>
    </row>
    <row r="36" spans="1:11" ht="12.75">
      <c r="A36" s="52"/>
      <c r="B36" s="16" t="s">
        <v>380</v>
      </c>
      <c r="C36" s="10"/>
      <c r="D36" s="17">
        <v>440</v>
      </c>
      <c r="E36" s="17">
        <v>132</v>
      </c>
      <c r="F36" s="17"/>
      <c r="G36" s="17"/>
      <c r="H36" s="17" t="s">
        <v>382</v>
      </c>
      <c r="I36" s="17" t="s">
        <v>147</v>
      </c>
      <c r="J36" s="17"/>
      <c r="K36">
        <v>502</v>
      </c>
    </row>
    <row r="37" spans="1:10" ht="12.75">
      <c r="A37" s="52"/>
      <c r="B37" s="16" t="s">
        <v>381</v>
      </c>
      <c r="C37" s="17"/>
      <c r="D37" s="17">
        <v>300</v>
      </c>
      <c r="E37" s="17">
        <v>70</v>
      </c>
      <c r="F37" s="17"/>
      <c r="G37" s="17"/>
      <c r="H37" s="17" t="s">
        <v>383</v>
      </c>
      <c r="I37" s="17" t="s">
        <v>147</v>
      </c>
      <c r="J37" s="17"/>
    </row>
    <row r="38" spans="1:10" ht="13.5" customHeight="1">
      <c r="A38" s="65"/>
      <c r="B38" s="16" t="s">
        <v>457</v>
      </c>
      <c r="C38" s="16"/>
      <c r="D38" s="16">
        <v>1500</v>
      </c>
      <c r="E38" s="16">
        <v>150</v>
      </c>
      <c r="F38" s="16"/>
      <c r="G38" s="16"/>
      <c r="H38" s="16"/>
      <c r="I38" s="58" t="s">
        <v>147</v>
      </c>
      <c r="J38" s="16"/>
    </row>
    <row r="39" spans="1:10" ht="12.75">
      <c r="A39" s="17"/>
      <c r="B39" s="13" t="s">
        <v>280</v>
      </c>
      <c r="C39" s="83"/>
      <c r="D39" s="85">
        <v>250</v>
      </c>
      <c r="E39" s="85">
        <v>150</v>
      </c>
      <c r="F39" s="83"/>
      <c r="G39" s="83" t="s">
        <v>427</v>
      </c>
      <c r="H39" s="83" t="s">
        <v>112</v>
      </c>
      <c r="I39" s="86" t="s">
        <v>147</v>
      </c>
      <c r="J39" s="17"/>
    </row>
    <row r="40" spans="1:11" ht="12.75">
      <c r="A40" s="83"/>
      <c r="B40" s="83" t="s">
        <v>296</v>
      </c>
      <c r="C40" s="83"/>
      <c r="D40" s="85">
        <v>60</v>
      </c>
      <c r="E40" s="83">
        <v>60</v>
      </c>
      <c r="F40" s="83"/>
      <c r="G40" s="83" t="s">
        <v>332</v>
      </c>
      <c r="H40" s="83" t="s">
        <v>112</v>
      </c>
      <c r="I40" s="86" t="s">
        <v>139</v>
      </c>
      <c r="J40" s="83"/>
      <c r="K40">
        <v>113</v>
      </c>
    </row>
    <row r="41" spans="1:10" ht="12.75">
      <c r="A41" s="83"/>
      <c r="B41" s="83" t="s">
        <v>460</v>
      </c>
      <c r="C41" s="83"/>
      <c r="D41" s="83">
        <v>38</v>
      </c>
      <c r="E41" s="83">
        <v>38</v>
      </c>
      <c r="F41" s="83"/>
      <c r="G41" s="83" t="s">
        <v>325</v>
      </c>
      <c r="H41" s="83" t="s">
        <v>112</v>
      </c>
      <c r="I41" s="86" t="s">
        <v>147</v>
      </c>
      <c r="J41" s="83"/>
    </row>
    <row r="42" spans="1:10" ht="12.75">
      <c r="A42" s="83"/>
      <c r="B42" s="83" t="s">
        <v>384</v>
      </c>
      <c r="C42" s="83"/>
      <c r="D42" s="83">
        <v>40</v>
      </c>
      <c r="E42" s="83">
        <v>40</v>
      </c>
      <c r="F42" s="83"/>
      <c r="G42" s="83" t="s">
        <v>327</v>
      </c>
      <c r="H42" s="83" t="s">
        <v>112</v>
      </c>
      <c r="I42" s="86" t="s">
        <v>279</v>
      </c>
      <c r="J42" s="83"/>
    </row>
    <row r="43" spans="1:10" ht="12.75">
      <c r="A43" s="83"/>
      <c r="B43" s="13" t="s">
        <v>459</v>
      </c>
      <c r="C43" s="83"/>
      <c r="D43" s="85">
        <v>50</v>
      </c>
      <c r="E43" s="85">
        <v>43.7</v>
      </c>
      <c r="F43" s="83"/>
      <c r="G43" s="83" t="s">
        <v>326</v>
      </c>
      <c r="H43" s="83"/>
      <c r="I43" s="86" t="s">
        <v>139</v>
      </c>
      <c r="J43" s="83"/>
    </row>
    <row r="44" spans="1:10" ht="12.75">
      <c r="A44" s="83"/>
      <c r="B44" s="83" t="s">
        <v>292</v>
      </c>
      <c r="C44" s="83" t="s">
        <v>367</v>
      </c>
      <c r="D44" s="85">
        <v>192.1</v>
      </c>
      <c r="E44" s="85">
        <v>90</v>
      </c>
      <c r="F44" s="83"/>
      <c r="G44" s="83" t="s">
        <v>329</v>
      </c>
      <c r="H44" s="83" t="s">
        <v>416</v>
      </c>
      <c r="I44" s="86" t="s">
        <v>417</v>
      </c>
      <c r="J44" s="83"/>
    </row>
    <row r="45" spans="1:10" ht="13.5" thickBot="1">
      <c r="A45" s="94"/>
      <c r="B45" s="24"/>
      <c r="C45" s="94"/>
      <c r="D45" s="94"/>
      <c r="E45" s="94"/>
      <c r="F45" s="94"/>
      <c r="G45" s="94"/>
      <c r="H45" s="47"/>
      <c r="I45" s="17"/>
      <c r="J45" s="94"/>
    </row>
    <row r="46" spans="1:10" ht="16.5" thickBot="1">
      <c r="A46" s="109"/>
      <c r="B46" s="110" t="s">
        <v>43</v>
      </c>
      <c r="C46" s="110"/>
      <c r="D46" s="110">
        <f>SUM(D34:D44)</f>
        <v>4903.900000000001</v>
      </c>
      <c r="E46" s="110">
        <f>SUM(E34:E44)</f>
        <v>1163.7</v>
      </c>
      <c r="F46" s="110"/>
      <c r="G46" s="110"/>
      <c r="H46" s="110"/>
      <c r="I46" s="111"/>
      <c r="J46" s="112"/>
    </row>
    <row r="47" spans="1:10" ht="15.75" thickBot="1">
      <c r="A47" s="96" t="s">
        <v>186</v>
      </c>
      <c r="B47" s="113" t="s">
        <v>44</v>
      </c>
      <c r="C47" s="95"/>
      <c r="D47" s="17"/>
      <c r="E47" s="17"/>
      <c r="F47" s="17"/>
      <c r="G47" s="17"/>
      <c r="H47" s="17"/>
      <c r="I47" s="59"/>
      <c r="J47" s="17"/>
    </row>
    <row r="48" spans="1:10" ht="12.75">
      <c r="A48" s="16">
        <v>1</v>
      </c>
      <c r="B48" s="53" t="s">
        <v>219</v>
      </c>
      <c r="C48" s="53"/>
      <c r="D48" s="53"/>
      <c r="E48" s="53"/>
      <c r="F48" s="16"/>
      <c r="G48" s="16"/>
      <c r="H48" s="11" t="s">
        <v>318</v>
      </c>
      <c r="I48" s="58" t="s">
        <v>142</v>
      </c>
      <c r="J48" s="17"/>
    </row>
    <row r="49" spans="1:10" ht="12.75">
      <c r="A49" s="17" t="s">
        <v>70</v>
      </c>
      <c r="B49" s="16" t="s">
        <v>2</v>
      </c>
      <c r="C49" s="16" t="s">
        <v>227</v>
      </c>
      <c r="D49" s="16">
        <v>800</v>
      </c>
      <c r="E49" s="16">
        <v>800</v>
      </c>
      <c r="F49" s="16"/>
      <c r="G49" s="16" t="s">
        <v>332</v>
      </c>
      <c r="H49" s="16"/>
      <c r="I49" s="58"/>
      <c r="J49" s="17"/>
    </row>
    <row r="50" spans="1:10" ht="12.75">
      <c r="A50" s="17" t="s">
        <v>71</v>
      </c>
      <c r="B50" s="16" t="s">
        <v>387</v>
      </c>
      <c r="C50" s="16"/>
      <c r="D50" s="16">
        <v>70</v>
      </c>
      <c r="E50" s="16">
        <v>70</v>
      </c>
      <c r="F50" s="16"/>
      <c r="G50" s="16" t="s">
        <v>325</v>
      </c>
      <c r="H50" s="16"/>
      <c r="I50" s="58"/>
      <c r="J50" s="17"/>
    </row>
    <row r="51" spans="1:10" ht="12.75">
      <c r="A51" s="83" t="s">
        <v>72</v>
      </c>
      <c r="B51" s="16" t="s">
        <v>365</v>
      </c>
      <c r="C51" s="16"/>
      <c r="D51" s="16">
        <v>150</v>
      </c>
      <c r="E51" s="16">
        <v>150</v>
      </c>
      <c r="F51" s="16"/>
      <c r="G51" s="16" t="s">
        <v>423</v>
      </c>
      <c r="H51" s="16"/>
      <c r="I51" s="58"/>
      <c r="J51" s="83"/>
    </row>
    <row r="52" spans="1:10" ht="12.75">
      <c r="A52" s="83"/>
      <c r="B52" s="16" t="s">
        <v>441</v>
      </c>
      <c r="C52" s="16"/>
      <c r="D52" s="16">
        <v>70</v>
      </c>
      <c r="E52" s="16">
        <v>70</v>
      </c>
      <c r="F52" s="16"/>
      <c r="G52" s="16" t="s">
        <v>422</v>
      </c>
      <c r="H52" s="16"/>
      <c r="I52" s="58"/>
      <c r="J52" s="83"/>
    </row>
    <row r="53" spans="1:10" ht="13.5" thickBot="1">
      <c r="A53" s="83"/>
      <c r="B53" s="83"/>
      <c r="C53" s="83"/>
      <c r="D53" s="85"/>
      <c r="E53" s="83"/>
      <c r="F53" s="83"/>
      <c r="G53" s="83"/>
      <c r="H53" s="83"/>
      <c r="I53" s="86"/>
      <c r="J53" s="83"/>
    </row>
    <row r="54" spans="1:10" ht="13.5" thickBot="1">
      <c r="A54" s="22"/>
      <c r="B54" s="82" t="s">
        <v>192</v>
      </c>
      <c r="C54" s="36"/>
      <c r="D54" s="82">
        <f>SUM(D49:D53)</f>
        <v>1090</v>
      </c>
      <c r="E54" s="82">
        <f>SUM(E49:E53)</f>
        <v>1090</v>
      </c>
      <c r="F54" s="36"/>
      <c r="G54" s="36"/>
      <c r="H54" s="82" t="s">
        <v>112</v>
      </c>
      <c r="I54" s="144"/>
      <c r="J54" s="145"/>
    </row>
    <row r="55" spans="1:10" ht="12.75">
      <c r="A55" s="17" t="s">
        <v>76</v>
      </c>
      <c r="B55" s="46" t="s">
        <v>462</v>
      </c>
      <c r="C55" s="17"/>
      <c r="D55" s="46"/>
      <c r="E55" s="46"/>
      <c r="F55" s="17"/>
      <c r="G55" s="17"/>
      <c r="H55" s="17"/>
      <c r="I55" s="59"/>
      <c r="J55" s="17"/>
    </row>
    <row r="56" spans="1:10" ht="12.75">
      <c r="A56" s="17" t="s">
        <v>193</v>
      </c>
      <c r="B56" s="66" t="s">
        <v>463</v>
      </c>
      <c r="C56" s="17"/>
      <c r="D56" s="46">
        <v>200</v>
      </c>
      <c r="E56" s="46">
        <v>15</v>
      </c>
      <c r="F56" s="17"/>
      <c r="G56" s="17"/>
      <c r="H56" s="17" t="s">
        <v>464</v>
      </c>
      <c r="I56" s="59"/>
      <c r="J56" s="10"/>
    </row>
    <row r="57" spans="1:10" ht="12.75">
      <c r="A57" s="17"/>
      <c r="B57" s="66"/>
      <c r="C57" s="17"/>
      <c r="D57" s="46"/>
      <c r="E57" s="46"/>
      <c r="F57" s="17"/>
      <c r="G57" s="17"/>
      <c r="H57" s="17" t="s">
        <v>465</v>
      </c>
      <c r="I57" s="59"/>
      <c r="J57" s="17"/>
    </row>
    <row r="58" spans="1:10" ht="13.5" thickBot="1">
      <c r="A58" s="83"/>
      <c r="B58" s="83"/>
      <c r="C58" s="83"/>
      <c r="D58" s="85"/>
      <c r="E58" s="83"/>
      <c r="F58" s="83"/>
      <c r="G58" s="83"/>
      <c r="H58" s="83"/>
      <c r="I58" s="86"/>
      <c r="J58" s="47"/>
    </row>
    <row r="59" spans="1:10" ht="13.5" thickBot="1">
      <c r="A59" s="91"/>
      <c r="B59" s="88" t="s">
        <v>214</v>
      </c>
      <c r="C59" s="88"/>
      <c r="D59" s="88">
        <f>SUM(D56:D58)</f>
        <v>200</v>
      </c>
      <c r="E59" s="88">
        <f>SUM(E56:E58)</f>
        <v>15</v>
      </c>
      <c r="F59" s="88"/>
      <c r="G59" s="88"/>
      <c r="H59" s="88" t="s">
        <v>112</v>
      </c>
      <c r="I59" s="92"/>
      <c r="J59" s="93"/>
    </row>
    <row r="60" spans="1:10" ht="13.5" thickBot="1">
      <c r="A60" s="37" t="s">
        <v>7</v>
      </c>
      <c r="B60" s="38" t="s">
        <v>9</v>
      </c>
      <c r="C60" s="37" t="s">
        <v>14</v>
      </c>
      <c r="D60" s="38" t="s">
        <v>11</v>
      </c>
      <c r="E60" s="37" t="s">
        <v>11</v>
      </c>
      <c r="F60" s="37" t="s">
        <v>17</v>
      </c>
      <c r="G60" s="37" t="s">
        <v>19</v>
      </c>
      <c r="H60" s="38" t="s">
        <v>21</v>
      </c>
      <c r="I60" s="61" t="s">
        <v>17</v>
      </c>
      <c r="J60" s="74" t="s">
        <v>123</v>
      </c>
    </row>
    <row r="61" spans="1:10" ht="12.75">
      <c r="A61" s="40" t="s">
        <v>8</v>
      </c>
      <c r="B61" s="41" t="s">
        <v>10</v>
      </c>
      <c r="C61" s="40" t="s">
        <v>15</v>
      </c>
      <c r="D61" s="41" t="s">
        <v>12</v>
      </c>
      <c r="E61" s="40" t="s">
        <v>27</v>
      </c>
      <c r="F61" s="40" t="s">
        <v>18</v>
      </c>
      <c r="G61" s="40" t="s">
        <v>20</v>
      </c>
      <c r="H61" s="41" t="s">
        <v>22</v>
      </c>
      <c r="I61" s="67" t="s">
        <v>39</v>
      </c>
      <c r="J61" s="69" t="s">
        <v>24</v>
      </c>
    </row>
    <row r="62" spans="1:10" ht="13.5" thickBot="1">
      <c r="A62" s="42"/>
      <c r="B62" s="43" t="s">
        <v>16</v>
      </c>
      <c r="C62" s="42"/>
      <c r="D62" s="43" t="s">
        <v>13</v>
      </c>
      <c r="E62" s="42" t="s">
        <v>28</v>
      </c>
      <c r="F62" s="42"/>
      <c r="G62" s="42"/>
      <c r="H62" s="43"/>
      <c r="I62" s="62" t="s">
        <v>23</v>
      </c>
      <c r="J62" s="70"/>
    </row>
    <row r="63" spans="1:10" ht="12.75">
      <c r="A63" s="45" t="s">
        <v>79</v>
      </c>
      <c r="B63" s="53"/>
      <c r="C63" s="53"/>
      <c r="D63" s="53"/>
      <c r="E63" s="53"/>
      <c r="F63" s="16"/>
      <c r="G63" s="16"/>
      <c r="H63" s="11"/>
      <c r="I63" s="58"/>
      <c r="J63" s="16"/>
    </row>
    <row r="64" spans="1:10" ht="12.75">
      <c r="A64" s="16">
        <v>1</v>
      </c>
      <c r="B64" s="53" t="s">
        <v>190</v>
      </c>
      <c r="C64" s="17"/>
      <c r="D64" s="17"/>
      <c r="E64" s="17"/>
      <c r="F64" s="17"/>
      <c r="G64" s="17"/>
      <c r="H64" s="17"/>
      <c r="I64" s="59"/>
      <c r="J64" s="17"/>
    </row>
    <row r="65" spans="1:10" ht="12.75">
      <c r="A65" s="17"/>
      <c r="B65" s="17" t="s">
        <v>188</v>
      </c>
      <c r="C65" s="17"/>
      <c r="D65" s="46">
        <v>120</v>
      </c>
      <c r="E65" s="17">
        <v>120</v>
      </c>
      <c r="F65" s="17"/>
      <c r="G65" s="17" t="s">
        <v>330</v>
      </c>
      <c r="H65" s="17"/>
      <c r="I65" s="59"/>
      <c r="J65" s="17"/>
    </row>
    <row r="66" spans="1:10" ht="12.75">
      <c r="A66" s="17"/>
      <c r="B66" s="17" t="s">
        <v>189</v>
      </c>
      <c r="C66" s="17"/>
      <c r="D66" s="46">
        <f>E66</f>
        <v>80</v>
      </c>
      <c r="E66" s="17">
        <v>80</v>
      </c>
      <c r="F66" s="17"/>
      <c r="G66" s="17" t="s">
        <v>366</v>
      </c>
      <c r="H66" s="17"/>
      <c r="I66" s="59"/>
      <c r="J66" s="17"/>
    </row>
    <row r="67" spans="1:10" ht="12.75">
      <c r="A67" s="83"/>
      <c r="B67" s="83" t="s">
        <v>347</v>
      </c>
      <c r="C67" s="83"/>
      <c r="D67" s="85">
        <v>25</v>
      </c>
      <c r="E67" s="83">
        <v>25</v>
      </c>
      <c r="F67" s="83"/>
      <c r="G67" s="83" t="s">
        <v>331</v>
      </c>
      <c r="H67" s="83"/>
      <c r="I67" s="86" t="s">
        <v>348</v>
      </c>
      <c r="J67" s="83"/>
    </row>
    <row r="68" spans="1:10" ht="12.75">
      <c r="A68" s="83"/>
      <c r="B68" s="83" t="s">
        <v>385</v>
      </c>
      <c r="C68" s="83"/>
      <c r="D68" s="85">
        <v>30</v>
      </c>
      <c r="E68" s="83">
        <v>30</v>
      </c>
      <c r="F68" s="83"/>
      <c r="G68" s="83" t="s">
        <v>424</v>
      </c>
      <c r="H68" s="83"/>
      <c r="I68" s="86"/>
      <c r="J68" s="83"/>
    </row>
    <row r="69" spans="1:10" ht="12.75">
      <c r="A69" s="83"/>
      <c r="B69" s="83" t="s">
        <v>466</v>
      </c>
      <c r="C69" s="83"/>
      <c r="D69" s="85">
        <v>20</v>
      </c>
      <c r="E69" s="83">
        <v>20</v>
      </c>
      <c r="F69" s="83"/>
      <c r="G69" s="83"/>
      <c r="H69" s="83"/>
      <c r="I69" s="86"/>
      <c r="J69" s="83"/>
    </row>
    <row r="70" spans="1:10" ht="12.75">
      <c r="A70" s="83"/>
      <c r="B70" s="83" t="s">
        <v>386</v>
      </c>
      <c r="C70" s="83"/>
      <c r="D70" s="85">
        <v>20</v>
      </c>
      <c r="E70" s="83">
        <v>20</v>
      </c>
      <c r="F70" s="83"/>
      <c r="G70" s="83" t="s">
        <v>325</v>
      </c>
      <c r="H70" s="83"/>
      <c r="I70" s="86"/>
      <c r="J70" s="83"/>
    </row>
    <row r="71" spans="1:10" ht="12.75">
      <c r="A71" s="83"/>
      <c r="B71" s="83" t="s">
        <v>437</v>
      </c>
      <c r="C71" s="83"/>
      <c r="D71" s="85">
        <v>45</v>
      </c>
      <c r="E71" s="83">
        <v>45</v>
      </c>
      <c r="F71" s="83"/>
      <c r="G71" s="83" t="s">
        <v>425</v>
      </c>
      <c r="H71" s="83"/>
      <c r="I71" s="86"/>
      <c r="J71" s="83"/>
    </row>
    <row r="72" spans="1:10" ht="12.75">
      <c r="A72" s="83"/>
      <c r="B72" s="83" t="s">
        <v>439</v>
      </c>
      <c r="C72" s="83"/>
      <c r="D72" s="85">
        <v>165</v>
      </c>
      <c r="E72" s="83">
        <v>165</v>
      </c>
      <c r="F72" s="83"/>
      <c r="G72" s="83" t="s">
        <v>426</v>
      </c>
      <c r="H72" s="83"/>
      <c r="I72" s="86"/>
      <c r="J72" s="83"/>
    </row>
    <row r="73" spans="1:10" ht="12.75">
      <c r="A73" s="83"/>
      <c r="B73" s="83" t="s">
        <v>438</v>
      </c>
      <c r="C73" s="83"/>
      <c r="D73" s="85">
        <v>100</v>
      </c>
      <c r="E73" s="83">
        <v>100</v>
      </c>
      <c r="F73" s="83"/>
      <c r="G73" s="83" t="s">
        <v>335</v>
      </c>
      <c r="H73" s="83"/>
      <c r="I73" s="86"/>
      <c r="J73" s="83"/>
    </row>
    <row r="74" spans="1:10" ht="12.75">
      <c r="A74" s="17"/>
      <c r="B74" s="83" t="s">
        <v>467</v>
      </c>
      <c r="C74" s="83"/>
      <c r="D74" s="85">
        <v>15</v>
      </c>
      <c r="E74" s="83">
        <v>15</v>
      </c>
      <c r="F74" s="83"/>
      <c r="G74" s="83"/>
      <c r="H74" s="83"/>
      <c r="I74" s="86"/>
      <c r="J74" s="83"/>
    </row>
    <row r="75" spans="1:10" ht="12.75">
      <c r="A75" s="17"/>
      <c r="B75" s="83" t="s">
        <v>407</v>
      </c>
      <c r="C75" s="83"/>
      <c r="D75" s="85">
        <v>10</v>
      </c>
      <c r="E75" s="83">
        <v>10</v>
      </c>
      <c r="F75" s="83"/>
      <c r="G75" s="83"/>
      <c r="H75" s="83"/>
      <c r="I75" s="86"/>
      <c r="J75" s="83"/>
    </row>
    <row r="76" spans="1:10" s="174" customFormat="1" ht="12.75">
      <c r="A76" s="179"/>
      <c r="B76" s="17" t="s">
        <v>474</v>
      </c>
      <c r="C76" s="17"/>
      <c r="D76" s="17">
        <v>25</v>
      </c>
      <c r="E76" s="17">
        <v>25</v>
      </c>
      <c r="F76" s="17"/>
      <c r="G76" s="17"/>
      <c r="H76" s="17"/>
      <c r="I76" s="17"/>
      <c r="J76" s="17"/>
    </row>
    <row r="77" spans="1:10" ht="13.5" thickBot="1">
      <c r="A77" s="31"/>
      <c r="B77" s="176" t="s">
        <v>390</v>
      </c>
      <c r="C77" s="176"/>
      <c r="D77" s="176">
        <f>SUM(D65:D76)</f>
        <v>655</v>
      </c>
      <c r="E77" s="176">
        <f>SUM(E65:E76)</f>
        <v>655</v>
      </c>
      <c r="F77" s="70"/>
      <c r="G77" s="70"/>
      <c r="H77" s="70"/>
      <c r="I77" s="177"/>
      <c r="J77" s="178"/>
    </row>
    <row r="78" spans="1:10" ht="12.75">
      <c r="A78" s="18" t="s">
        <v>86</v>
      </c>
      <c r="B78" s="46" t="s">
        <v>306</v>
      </c>
      <c r="C78" s="17"/>
      <c r="D78" s="46"/>
      <c r="E78" s="46"/>
      <c r="F78" s="17"/>
      <c r="G78" s="17"/>
      <c r="H78" s="17"/>
      <c r="I78" s="59"/>
      <c r="J78" s="5"/>
    </row>
    <row r="79" spans="1:10" ht="12.75">
      <c r="A79" s="21"/>
      <c r="B79" s="66" t="s">
        <v>212</v>
      </c>
      <c r="C79" s="17"/>
      <c r="D79" s="46">
        <f>E79</f>
        <v>30</v>
      </c>
      <c r="E79" s="46">
        <v>30</v>
      </c>
      <c r="F79" s="17"/>
      <c r="G79" s="17" t="s">
        <v>332</v>
      </c>
      <c r="H79" s="17"/>
      <c r="I79" s="59" t="s">
        <v>418</v>
      </c>
      <c r="J79" s="5"/>
    </row>
    <row r="80" spans="1:10" ht="12.75">
      <c r="A80" s="21"/>
      <c r="B80" s="66" t="s">
        <v>216</v>
      </c>
      <c r="C80" s="17"/>
      <c r="D80" s="46">
        <f>E80</f>
        <v>10</v>
      </c>
      <c r="E80" s="46">
        <v>10</v>
      </c>
      <c r="F80" s="17"/>
      <c r="G80" s="17" t="s">
        <v>333</v>
      </c>
      <c r="H80" s="17"/>
      <c r="I80" s="59" t="s">
        <v>147</v>
      </c>
      <c r="J80" s="5"/>
    </row>
    <row r="81" spans="1:10" ht="12.75">
      <c r="A81" s="5"/>
      <c r="B81" s="84" t="s">
        <v>396</v>
      </c>
      <c r="C81" s="83"/>
      <c r="D81" s="85">
        <v>50</v>
      </c>
      <c r="E81" s="85">
        <v>50</v>
      </c>
      <c r="F81" s="83"/>
      <c r="G81" s="83" t="s">
        <v>332</v>
      </c>
      <c r="H81" s="83"/>
      <c r="I81" s="86" t="s">
        <v>139</v>
      </c>
      <c r="J81" s="5"/>
    </row>
    <row r="82" spans="1:10" ht="13.5" thickBot="1">
      <c r="A82" s="5"/>
      <c r="B82" s="83"/>
      <c r="C82" s="83"/>
      <c r="D82" s="85"/>
      <c r="E82" s="83"/>
      <c r="F82" s="83"/>
      <c r="G82" s="83"/>
      <c r="H82" s="83"/>
      <c r="I82" s="86"/>
      <c r="J82" s="5"/>
    </row>
    <row r="83" spans="1:10" ht="13.5" thickBot="1">
      <c r="A83" s="25"/>
      <c r="B83" s="88" t="s">
        <v>391</v>
      </c>
      <c r="C83" s="82"/>
      <c r="D83" s="82">
        <f>SUM(D79:D82)</f>
        <v>90</v>
      </c>
      <c r="E83" s="82">
        <f>SUM(E79:E82)</f>
        <v>90</v>
      </c>
      <c r="F83" s="82"/>
      <c r="G83" s="82"/>
      <c r="H83" s="82"/>
      <c r="I83" s="139"/>
      <c r="J83" s="140"/>
    </row>
    <row r="84" spans="1:10" ht="12.75">
      <c r="A84" s="18" t="s">
        <v>60</v>
      </c>
      <c r="B84" s="18" t="s">
        <v>80</v>
      </c>
      <c r="C84" s="18"/>
      <c r="D84" s="18"/>
      <c r="E84" s="18"/>
      <c r="F84" s="5"/>
      <c r="G84" s="5"/>
      <c r="H84" s="5"/>
      <c r="I84" s="7"/>
      <c r="J84" s="5"/>
    </row>
    <row r="85" spans="1:10" ht="12.75">
      <c r="A85" s="5"/>
      <c r="B85" s="5" t="s">
        <v>168</v>
      </c>
      <c r="C85" s="5"/>
      <c r="D85" s="5"/>
      <c r="E85" s="5"/>
      <c r="F85" s="5"/>
      <c r="G85" s="5"/>
      <c r="H85" s="5"/>
      <c r="I85" s="7" t="s">
        <v>147</v>
      </c>
      <c r="J85" s="5"/>
    </row>
    <row r="86" spans="1:10" ht="12.75">
      <c r="A86" s="5"/>
      <c r="B86" s="5" t="s">
        <v>442</v>
      </c>
      <c r="C86" s="5"/>
      <c r="D86" s="5">
        <v>100</v>
      </c>
      <c r="E86" s="5">
        <v>100</v>
      </c>
      <c r="F86" s="5"/>
      <c r="G86" s="5" t="s">
        <v>329</v>
      </c>
      <c r="H86" s="5" t="s">
        <v>317</v>
      </c>
      <c r="I86" s="7"/>
      <c r="J86" s="5"/>
    </row>
    <row r="87" spans="1:10" ht="13.5" thickBot="1">
      <c r="A87" s="5"/>
      <c r="B87" s="5"/>
      <c r="C87" s="5"/>
      <c r="D87" s="5"/>
      <c r="E87" s="5"/>
      <c r="F87" s="5"/>
      <c r="G87" s="5"/>
      <c r="H87" s="5"/>
      <c r="I87" s="7"/>
      <c r="J87" s="5"/>
    </row>
    <row r="88" spans="1:10" ht="13.5" thickBot="1">
      <c r="A88" s="25"/>
      <c r="B88" s="82" t="s">
        <v>265</v>
      </c>
      <c r="C88" s="82"/>
      <c r="D88" s="82">
        <f>SUM(D86:D87)</f>
        <v>100</v>
      </c>
      <c r="E88" s="82">
        <f>SUM(E86:E87)</f>
        <v>100</v>
      </c>
      <c r="F88" s="82"/>
      <c r="G88" s="82"/>
      <c r="H88" s="82"/>
      <c r="I88" s="82"/>
      <c r="J88" s="140"/>
    </row>
    <row r="89" spans="1:10" ht="12.75">
      <c r="A89" s="28">
        <v>6</v>
      </c>
      <c r="B89" s="18" t="s">
        <v>1</v>
      </c>
      <c r="C89" s="18"/>
      <c r="D89" s="18"/>
      <c r="E89" s="18"/>
      <c r="F89" s="5"/>
      <c r="G89" s="5"/>
      <c r="H89" s="10" t="s">
        <v>317</v>
      </c>
      <c r="I89" s="7" t="s">
        <v>147</v>
      </c>
      <c r="J89" s="28"/>
    </row>
    <row r="90" spans="1:10" ht="12.75">
      <c r="A90" s="30"/>
      <c r="B90" s="66" t="s">
        <v>461</v>
      </c>
      <c r="C90" s="17"/>
      <c r="D90" s="46">
        <v>100</v>
      </c>
      <c r="E90" s="66">
        <v>100</v>
      </c>
      <c r="F90" s="5"/>
      <c r="G90" s="5" t="s">
        <v>329</v>
      </c>
      <c r="H90" s="5"/>
      <c r="I90" s="7"/>
      <c r="J90" s="5" t="s">
        <v>400</v>
      </c>
    </row>
    <row r="91" spans="1:10" ht="14.25" customHeight="1">
      <c r="A91" s="30"/>
      <c r="B91" s="5" t="s">
        <v>305</v>
      </c>
      <c r="C91" s="5"/>
      <c r="D91" s="46">
        <v>15</v>
      </c>
      <c r="E91" s="5">
        <v>15</v>
      </c>
      <c r="F91" s="5"/>
      <c r="G91" s="5" t="s">
        <v>325</v>
      </c>
      <c r="H91" s="5"/>
      <c r="I91" s="7"/>
      <c r="J91" s="5" t="s">
        <v>400</v>
      </c>
    </row>
    <row r="92" spans="1:10" ht="12.75">
      <c r="A92" s="30"/>
      <c r="B92" s="5" t="s">
        <v>78</v>
      </c>
      <c r="C92" s="5"/>
      <c r="D92" s="46">
        <v>45</v>
      </c>
      <c r="E92" s="5">
        <v>45</v>
      </c>
      <c r="F92" s="5"/>
      <c r="G92" s="5" t="s">
        <v>335</v>
      </c>
      <c r="H92" s="5"/>
      <c r="I92" s="7"/>
      <c r="J92" s="5" t="s">
        <v>401</v>
      </c>
    </row>
    <row r="93" spans="1:10" ht="13.5" thickBot="1">
      <c r="A93" s="30"/>
      <c r="B93" s="5" t="s">
        <v>419</v>
      </c>
      <c r="C93" s="5"/>
      <c r="D93" s="46">
        <v>40</v>
      </c>
      <c r="E93" s="5">
        <v>40</v>
      </c>
      <c r="F93" s="5"/>
      <c r="G93" s="5" t="s">
        <v>325</v>
      </c>
      <c r="H93" s="5"/>
      <c r="I93" s="7"/>
      <c r="J93" s="5" t="s">
        <v>401</v>
      </c>
    </row>
    <row r="94" spans="1:10" ht="13.5" thickBot="1">
      <c r="A94" s="25"/>
      <c r="B94" s="172"/>
      <c r="C94" s="172"/>
      <c r="D94" s="172"/>
      <c r="E94" s="172"/>
      <c r="F94" s="172"/>
      <c r="G94" s="172"/>
      <c r="H94" s="172"/>
      <c r="I94" s="173"/>
      <c r="J94" s="172"/>
    </row>
    <row r="95" spans="1:10" ht="16.5" thickBot="1">
      <c r="A95" s="180"/>
      <c r="B95" s="82" t="s">
        <v>266</v>
      </c>
      <c r="C95" s="82"/>
      <c r="D95" s="82">
        <f>SUM(D90:D94)</f>
        <v>200</v>
      </c>
      <c r="E95" s="82">
        <f>SUM(E90:E94)</f>
        <v>200</v>
      </c>
      <c r="F95" s="82"/>
      <c r="G95" s="82"/>
      <c r="H95" s="82"/>
      <c r="I95" s="139"/>
      <c r="J95" s="140"/>
    </row>
    <row r="96" spans="1:10" ht="15.75">
      <c r="A96" s="184"/>
      <c r="B96" s="181" t="s">
        <v>324</v>
      </c>
      <c r="C96" s="181"/>
      <c r="D96" s="181">
        <f>D95+D88+D83+D77+D59+D54</f>
        <v>2335</v>
      </c>
      <c r="E96" s="181">
        <f>E95+E88+E83+E77+E59+E54</f>
        <v>2150</v>
      </c>
      <c r="F96" s="181"/>
      <c r="G96" s="181"/>
      <c r="H96" s="181"/>
      <c r="I96" s="182"/>
      <c r="J96" s="183"/>
    </row>
    <row r="97" spans="1:10" ht="9.75" customHeight="1">
      <c r="A97" s="184"/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0" ht="15.75">
      <c r="A98" s="184"/>
      <c r="B98" s="28" t="s">
        <v>471</v>
      </c>
      <c r="C98" s="28"/>
      <c r="D98" s="28"/>
      <c r="E98" s="28"/>
      <c r="F98" s="28"/>
      <c r="G98" s="184"/>
      <c r="H98" s="184"/>
      <c r="I98" s="184"/>
      <c r="J98" s="184"/>
    </row>
    <row r="99" spans="1:10" ht="12.75" customHeight="1">
      <c r="A99" s="184"/>
      <c r="B99" s="5" t="s">
        <v>397</v>
      </c>
      <c r="C99" s="169"/>
      <c r="D99" s="169"/>
      <c r="E99" s="169"/>
      <c r="F99" s="169"/>
      <c r="G99" s="184"/>
      <c r="H99" s="184"/>
      <c r="I99" s="10" t="s">
        <v>468</v>
      </c>
      <c r="J99" s="10"/>
    </row>
    <row r="100" spans="1:10" ht="12.75" customHeight="1">
      <c r="A100" s="184"/>
      <c r="B100" s="5" t="s">
        <v>398</v>
      </c>
      <c r="C100" s="169"/>
      <c r="D100" s="169"/>
      <c r="E100" s="169"/>
      <c r="F100" s="169"/>
      <c r="G100" s="184"/>
      <c r="H100" s="184"/>
      <c r="I100" s="10" t="s">
        <v>469</v>
      </c>
      <c r="J100" s="184"/>
    </row>
    <row r="101" spans="1:10" ht="12.75" customHeight="1">
      <c r="A101" s="184"/>
      <c r="B101" s="5" t="s">
        <v>399</v>
      </c>
      <c r="C101" s="169"/>
      <c r="D101" s="169"/>
      <c r="E101" s="169"/>
      <c r="F101" s="169"/>
      <c r="G101" s="184"/>
      <c r="H101" s="184"/>
      <c r="I101" s="10" t="s">
        <v>470</v>
      </c>
      <c r="J101" s="184"/>
    </row>
    <row r="102" spans="1:10" ht="12.75" customHeight="1">
      <c r="A102" s="184"/>
      <c r="B102" s="5" t="s">
        <v>402</v>
      </c>
      <c r="C102" s="169"/>
      <c r="D102" s="169"/>
      <c r="E102" s="169"/>
      <c r="F102" s="169"/>
      <c r="G102" s="184"/>
      <c r="H102" s="184"/>
      <c r="I102" s="10"/>
      <c r="J102" s="184"/>
    </row>
    <row r="103" spans="1:10" ht="12.75" customHeight="1">
      <c r="A103" s="184"/>
      <c r="B103" s="5" t="s">
        <v>406</v>
      </c>
      <c r="C103" s="169"/>
      <c r="D103" s="169"/>
      <c r="E103" s="169"/>
      <c r="F103" s="169"/>
      <c r="G103" s="184"/>
      <c r="H103" s="184"/>
      <c r="I103" s="10"/>
      <c r="J103" s="184"/>
    </row>
    <row r="104" spans="1:10" ht="12.75" customHeight="1">
      <c r="A104" s="184"/>
      <c r="B104" s="5" t="s">
        <v>403</v>
      </c>
      <c r="C104" s="169"/>
      <c r="D104" s="169"/>
      <c r="E104" s="169"/>
      <c r="F104" s="169"/>
      <c r="G104" s="184"/>
      <c r="H104" s="184"/>
      <c r="I104" s="10"/>
      <c r="J104" s="184"/>
    </row>
    <row r="105" spans="1:10" ht="12.75" customHeight="1">
      <c r="A105" s="184"/>
      <c r="B105" s="5" t="s">
        <v>404</v>
      </c>
      <c r="C105" s="169"/>
      <c r="D105" s="169"/>
      <c r="E105" s="169"/>
      <c r="F105" s="169"/>
      <c r="G105" s="184"/>
      <c r="H105" s="184"/>
      <c r="I105" s="10"/>
      <c r="J105" s="184"/>
    </row>
    <row r="106" spans="1:10" ht="12.75" customHeight="1">
      <c r="A106" s="184"/>
      <c r="B106" s="5" t="s">
        <v>405</v>
      </c>
      <c r="C106" s="169"/>
      <c r="D106" s="169"/>
      <c r="E106" s="169"/>
      <c r="F106" s="169"/>
      <c r="G106" s="184"/>
      <c r="H106" s="184"/>
      <c r="I106" s="10"/>
      <c r="J106" s="184"/>
    </row>
    <row r="107" spans="1:10" ht="12.75" customHeight="1">
      <c r="A107" s="184"/>
      <c r="B107" s="5" t="s">
        <v>407</v>
      </c>
      <c r="C107" s="169"/>
      <c r="D107" s="169"/>
      <c r="E107" s="169"/>
      <c r="F107" s="169"/>
      <c r="G107" s="184"/>
      <c r="H107" s="184"/>
      <c r="I107" s="10"/>
      <c r="J107" s="184"/>
    </row>
    <row r="108" spans="1:10" ht="12.75" customHeight="1">
      <c r="A108" s="185"/>
      <c r="B108" s="5"/>
      <c r="C108" s="169"/>
      <c r="D108" s="169"/>
      <c r="E108" s="169"/>
      <c r="F108" s="169"/>
      <c r="G108" s="184"/>
      <c r="H108" s="184"/>
      <c r="I108" s="10"/>
      <c r="J108" s="184"/>
    </row>
    <row r="109" spans="1:10" ht="12.75" customHeight="1">
      <c r="A109" s="185"/>
      <c r="B109" s="5"/>
      <c r="C109" s="169"/>
      <c r="D109" s="169"/>
      <c r="E109" s="169"/>
      <c r="F109" s="169"/>
      <c r="G109" s="184"/>
      <c r="H109" s="184"/>
      <c r="I109" s="10"/>
      <c r="J109" s="184"/>
    </row>
    <row r="110" spans="1:10" ht="12.75" customHeight="1" thickBot="1">
      <c r="A110" s="185"/>
      <c r="B110" s="184"/>
      <c r="C110" s="184"/>
      <c r="D110" s="184"/>
      <c r="E110" s="184"/>
      <c r="F110" s="184"/>
      <c r="G110" s="184"/>
      <c r="H110" s="184"/>
      <c r="I110" s="10"/>
      <c r="J110" s="184"/>
    </row>
    <row r="111" spans="1:10" ht="12.75" customHeight="1" thickBot="1">
      <c r="A111" s="22" t="s">
        <v>234</v>
      </c>
      <c r="B111" s="185"/>
      <c r="C111" s="185"/>
      <c r="D111" s="185"/>
      <c r="E111" s="185"/>
      <c r="F111" s="185"/>
      <c r="G111" s="185"/>
      <c r="H111" s="185"/>
      <c r="I111" s="185"/>
      <c r="J111" s="185"/>
    </row>
    <row r="112" spans="1:11" ht="13.5" thickBot="1">
      <c r="A112" s="186"/>
      <c r="B112" s="82" t="s">
        <v>4</v>
      </c>
      <c r="C112" s="102"/>
      <c r="D112" s="82"/>
      <c r="E112" s="82"/>
      <c r="F112" s="82"/>
      <c r="G112" s="82"/>
      <c r="H112" s="82" t="s">
        <v>315</v>
      </c>
      <c r="I112" s="189" t="s">
        <v>142</v>
      </c>
      <c r="J112" s="140"/>
      <c r="K112" t="s">
        <v>456</v>
      </c>
    </row>
    <row r="113" spans="1:10" ht="12.75">
      <c r="A113" s="5"/>
      <c r="B113" s="187" t="s">
        <v>452</v>
      </c>
      <c r="C113" s="186"/>
      <c r="D113" s="187">
        <v>125</v>
      </c>
      <c r="E113" s="187">
        <v>125</v>
      </c>
      <c r="F113" s="187"/>
      <c r="G113" s="187"/>
      <c r="H113" s="187"/>
      <c r="I113" s="188"/>
      <c r="J113" s="28"/>
    </row>
    <row r="114" spans="1:10" ht="12.75">
      <c r="A114" s="18"/>
      <c r="B114" s="5" t="s">
        <v>454</v>
      </c>
      <c r="C114" s="55"/>
      <c r="D114" s="55">
        <v>10</v>
      </c>
      <c r="E114" s="55">
        <v>10</v>
      </c>
      <c r="F114" s="10"/>
      <c r="G114" s="10" t="s">
        <v>335</v>
      </c>
      <c r="H114" s="10" t="s">
        <v>316</v>
      </c>
      <c r="I114" s="12"/>
      <c r="J114" s="10"/>
    </row>
    <row r="115" spans="1:10" ht="12.75">
      <c r="A115" s="10"/>
      <c r="B115" s="5" t="s">
        <v>453</v>
      </c>
      <c r="C115" s="55"/>
      <c r="D115" s="55">
        <v>20</v>
      </c>
      <c r="E115" s="55">
        <v>20</v>
      </c>
      <c r="F115" s="10"/>
      <c r="G115" s="10"/>
      <c r="H115" s="10"/>
      <c r="I115" s="12"/>
      <c r="J115" s="10"/>
    </row>
    <row r="116" spans="1:10" ht="12.75">
      <c r="A116" s="30" t="s">
        <v>338</v>
      </c>
      <c r="B116" s="55" t="s">
        <v>250</v>
      </c>
      <c r="C116" s="55"/>
      <c r="D116" s="55">
        <f>E116</f>
        <v>5</v>
      </c>
      <c r="E116" s="55">
        <v>5</v>
      </c>
      <c r="F116" s="10"/>
      <c r="G116" s="10"/>
      <c r="H116" s="10"/>
      <c r="I116" s="12"/>
      <c r="J116" s="10"/>
    </row>
    <row r="117" spans="1:10" ht="12.75">
      <c r="A117" s="5"/>
      <c r="B117" s="10" t="s">
        <v>252</v>
      </c>
      <c r="C117" s="10"/>
      <c r="D117" s="10">
        <v>100</v>
      </c>
      <c r="E117" s="10">
        <v>100</v>
      </c>
      <c r="F117" s="10"/>
      <c r="G117" s="10" t="s">
        <v>329</v>
      </c>
      <c r="H117" s="10"/>
      <c r="I117" s="12"/>
      <c r="J117" s="10"/>
    </row>
    <row r="118" spans="1:10" ht="12.75">
      <c r="A118" s="5"/>
      <c r="B118" s="10" t="s">
        <v>394</v>
      </c>
      <c r="C118" s="10"/>
      <c r="D118" s="10">
        <f>E118</f>
        <v>50</v>
      </c>
      <c r="E118" s="10">
        <v>50</v>
      </c>
      <c r="F118" s="10"/>
      <c r="G118" s="10"/>
      <c r="H118" s="10"/>
      <c r="I118" s="12"/>
      <c r="J118" s="10"/>
    </row>
    <row r="119" spans="1:10" ht="13.5" thickBot="1">
      <c r="A119" s="5"/>
      <c r="B119" s="10"/>
      <c r="C119" s="10"/>
      <c r="D119" s="10"/>
      <c r="E119" s="10"/>
      <c r="F119" s="10"/>
      <c r="G119" s="10"/>
      <c r="H119" s="10"/>
      <c r="I119" s="12"/>
      <c r="J119" s="10"/>
    </row>
    <row r="120" spans="1:10" ht="15.75" thickBot="1">
      <c r="A120" s="105"/>
      <c r="B120" s="10"/>
      <c r="C120" s="10"/>
      <c r="D120" s="10"/>
      <c r="E120" s="10"/>
      <c r="F120" s="10"/>
      <c r="G120" s="10"/>
      <c r="H120" s="10"/>
      <c r="I120" s="12"/>
      <c r="J120" s="10"/>
    </row>
    <row r="121" spans="1:10" ht="16.5" thickBot="1">
      <c r="A121" s="170" t="s">
        <v>259</v>
      </c>
      <c r="B121" s="110" t="s">
        <v>264</v>
      </c>
      <c r="C121" s="106"/>
      <c r="D121" s="110">
        <f>SUM(D113:D120)</f>
        <v>310</v>
      </c>
      <c r="E121" s="110">
        <f>SUM(E113:E120)</f>
        <v>310</v>
      </c>
      <c r="F121" s="106"/>
      <c r="G121" s="106"/>
      <c r="H121" s="106"/>
      <c r="I121" s="107"/>
      <c r="J121" s="108"/>
    </row>
    <row r="122" spans="1:11" ht="15.75">
      <c r="A122" s="17"/>
      <c r="B122" s="171" t="s">
        <v>395</v>
      </c>
      <c r="C122" s="16"/>
      <c r="D122" s="45">
        <f>SUM(D123:D136)</f>
        <v>15592.8</v>
      </c>
      <c r="E122" s="45"/>
      <c r="F122" s="16"/>
      <c r="G122" s="16"/>
      <c r="H122" s="16"/>
      <c r="I122" s="16" t="s">
        <v>142</v>
      </c>
      <c r="J122" s="16"/>
      <c r="K122" t="s">
        <v>455</v>
      </c>
    </row>
    <row r="123" spans="1:10" ht="12.75">
      <c r="A123" s="17"/>
      <c r="B123" s="17" t="s">
        <v>476</v>
      </c>
      <c r="C123" s="17"/>
      <c r="D123" s="47">
        <v>5432.9</v>
      </c>
      <c r="E123" s="47"/>
      <c r="F123" s="17"/>
      <c r="G123" s="17" t="s">
        <v>421</v>
      </c>
      <c r="H123" s="17"/>
      <c r="I123" s="17" t="s">
        <v>147</v>
      </c>
      <c r="J123" s="17"/>
    </row>
    <row r="124" spans="1:10" ht="12.75">
      <c r="A124" s="17"/>
      <c r="B124" s="17" t="s">
        <v>481</v>
      </c>
      <c r="C124" s="17"/>
      <c r="D124" s="47">
        <v>600.5</v>
      </c>
      <c r="E124" s="47"/>
      <c r="F124" s="17"/>
      <c r="G124" s="17"/>
      <c r="H124" s="17"/>
      <c r="I124" s="17"/>
      <c r="J124" s="17"/>
    </row>
    <row r="125" spans="1:10" ht="12.75">
      <c r="A125" s="17"/>
      <c r="B125" s="17" t="s">
        <v>482</v>
      </c>
      <c r="C125" s="17"/>
      <c r="D125" s="47">
        <v>792.7</v>
      </c>
      <c r="E125" s="47"/>
      <c r="F125" s="17"/>
      <c r="G125" s="17"/>
      <c r="H125" s="17"/>
      <c r="I125" s="17"/>
      <c r="J125" s="17"/>
    </row>
    <row r="126" spans="1:12" ht="12.75">
      <c r="A126" s="17"/>
      <c r="B126" s="17" t="s">
        <v>408</v>
      </c>
      <c r="C126" s="17"/>
      <c r="D126" s="47">
        <v>1120.7</v>
      </c>
      <c r="E126" s="47"/>
      <c r="F126" s="17"/>
      <c r="G126" s="17"/>
      <c r="H126" s="17"/>
      <c r="I126" s="17"/>
      <c r="J126" s="17"/>
      <c r="L126">
        <f>SUM(D123:D126)</f>
        <v>7946.799999999999</v>
      </c>
    </row>
    <row r="127" spans="1:10" ht="12.75">
      <c r="A127" s="17"/>
      <c r="B127" s="17"/>
      <c r="C127" s="17"/>
      <c r="D127" s="47"/>
      <c r="E127" s="47"/>
      <c r="F127" s="17"/>
      <c r="G127" s="17"/>
      <c r="H127" s="17"/>
      <c r="I127" s="17"/>
      <c r="J127" s="17"/>
    </row>
    <row r="128" spans="1:10" ht="12.75">
      <c r="A128" s="17"/>
      <c r="B128" s="17" t="s">
        <v>475</v>
      </c>
      <c r="C128" s="17"/>
      <c r="D128" s="47">
        <v>2158</v>
      </c>
      <c r="E128" s="47"/>
      <c r="F128" s="17"/>
      <c r="G128" s="17"/>
      <c r="H128" s="17"/>
      <c r="I128" s="17"/>
      <c r="J128" s="17"/>
    </row>
    <row r="129" spans="1:10" ht="12.75">
      <c r="A129" s="17"/>
      <c r="B129" s="17" t="s">
        <v>479</v>
      </c>
      <c r="C129" s="17"/>
      <c r="D129" s="47">
        <v>1023.4</v>
      </c>
      <c r="E129" s="47"/>
      <c r="F129" s="17"/>
      <c r="G129" s="17"/>
      <c r="H129" s="17"/>
      <c r="I129" s="17"/>
      <c r="J129" s="17"/>
    </row>
    <row r="130" spans="1:10" ht="12.75">
      <c r="A130" s="17"/>
      <c r="B130" s="17" t="s">
        <v>477</v>
      </c>
      <c r="C130" s="17"/>
      <c r="D130" s="47">
        <v>1454</v>
      </c>
      <c r="E130" s="47"/>
      <c r="F130" s="17"/>
      <c r="G130" s="17"/>
      <c r="H130" s="17"/>
      <c r="I130" s="17"/>
      <c r="J130" s="17"/>
    </row>
    <row r="131" spans="1:10" ht="12.75">
      <c r="A131" s="17"/>
      <c r="B131" s="17" t="s">
        <v>478</v>
      </c>
      <c r="C131" s="17"/>
      <c r="D131" s="47">
        <v>448.9</v>
      </c>
      <c r="E131" s="47"/>
      <c r="F131" s="17"/>
      <c r="G131" s="17"/>
      <c r="H131" s="17"/>
      <c r="I131" s="17"/>
      <c r="J131" s="17"/>
    </row>
    <row r="132" spans="1:10" ht="12.75">
      <c r="A132" s="17"/>
      <c r="B132" s="17" t="s">
        <v>480</v>
      </c>
      <c r="C132" s="17"/>
      <c r="D132" s="47">
        <v>1287.5</v>
      </c>
      <c r="E132" s="47"/>
      <c r="F132" s="17"/>
      <c r="G132" s="17"/>
      <c r="H132" s="17"/>
      <c r="I132" s="17"/>
      <c r="J132" s="17"/>
    </row>
    <row r="133" spans="1:10" ht="12.75">
      <c r="A133" s="17"/>
      <c r="B133" s="17" t="s">
        <v>483</v>
      </c>
      <c r="C133" s="17"/>
      <c r="D133" s="47">
        <v>430.6</v>
      </c>
      <c r="E133" s="47"/>
      <c r="F133" s="17"/>
      <c r="G133" s="17"/>
      <c r="H133" s="17"/>
      <c r="I133" s="17"/>
      <c r="J133" s="17"/>
    </row>
    <row r="134" spans="1:10" ht="12.75">
      <c r="A134" s="17"/>
      <c r="B134" s="17" t="s">
        <v>409</v>
      </c>
      <c r="C134" s="17"/>
      <c r="D134" s="47">
        <v>658.1</v>
      </c>
      <c r="E134" s="47"/>
      <c r="F134" s="17"/>
      <c r="G134" s="17"/>
      <c r="H134" s="17"/>
      <c r="I134" s="17"/>
      <c r="J134" s="17"/>
    </row>
    <row r="135" spans="1:12" ht="12.75">
      <c r="A135" s="17"/>
      <c r="B135" s="17" t="s">
        <v>410</v>
      </c>
      <c r="C135" s="17"/>
      <c r="D135" s="47">
        <v>185.5</v>
      </c>
      <c r="E135" s="47"/>
      <c r="F135" s="17"/>
      <c r="G135" s="17"/>
      <c r="H135" s="17"/>
      <c r="I135" s="17"/>
      <c r="J135" s="17"/>
      <c r="L135">
        <f>SUM(D128:D135)</f>
        <v>7646</v>
      </c>
    </row>
    <row r="136" spans="1:10" ht="12.75">
      <c r="A136" s="17"/>
      <c r="B136" s="17"/>
      <c r="C136" s="17"/>
      <c r="D136" s="47"/>
      <c r="E136" s="47"/>
      <c r="F136" s="17"/>
      <c r="G136" s="17"/>
      <c r="H136" s="17"/>
      <c r="I136" s="17"/>
      <c r="J136" s="17"/>
    </row>
    <row r="137" spans="1:10" ht="12.75">
      <c r="A137" s="17"/>
      <c r="B137" s="47" t="s">
        <v>411</v>
      </c>
      <c r="C137" s="17"/>
      <c r="D137" s="47">
        <f>D122</f>
        <v>15592.8</v>
      </c>
      <c r="E137" s="47">
        <v>500</v>
      </c>
      <c r="F137" s="17"/>
      <c r="G137" s="17"/>
      <c r="H137" s="17" t="s">
        <v>412</v>
      </c>
      <c r="I137" s="17"/>
      <c r="J137" s="17"/>
    </row>
    <row r="138" spans="1:10" ht="12.75">
      <c r="A138" s="17"/>
      <c r="B138" s="47" t="s">
        <v>446</v>
      </c>
      <c r="C138" s="17"/>
      <c r="D138" s="47">
        <v>100</v>
      </c>
      <c r="E138" s="47">
        <v>0</v>
      </c>
      <c r="F138" s="17"/>
      <c r="G138" s="17"/>
      <c r="H138" s="17" t="s">
        <v>447</v>
      </c>
      <c r="I138" s="17"/>
      <c r="J138" s="17"/>
    </row>
    <row r="139" spans="1:10" ht="12.75">
      <c r="A139" s="17"/>
      <c r="B139" s="47" t="s">
        <v>413</v>
      </c>
      <c r="C139" s="17"/>
      <c r="D139" s="47">
        <v>200</v>
      </c>
      <c r="E139" s="47">
        <v>200</v>
      </c>
      <c r="F139" s="17"/>
      <c r="G139" s="17" t="s">
        <v>334</v>
      </c>
      <c r="H139" s="17"/>
      <c r="I139" s="17"/>
      <c r="J139" s="17"/>
    </row>
    <row r="140" spans="1:10" ht="12.75">
      <c r="A140" s="17"/>
      <c r="B140" s="47" t="s">
        <v>472</v>
      </c>
      <c r="C140" s="17"/>
      <c r="D140" s="47">
        <v>100</v>
      </c>
      <c r="E140" s="47">
        <v>100</v>
      </c>
      <c r="F140" s="17"/>
      <c r="G140" s="17"/>
      <c r="H140" s="17"/>
      <c r="I140" s="17"/>
      <c r="J140" s="17"/>
    </row>
    <row r="141" spans="1:10" ht="12.75">
      <c r="A141" s="17"/>
      <c r="B141" s="47" t="s">
        <v>473</v>
      </c>
      <c r="C141" s="17"/>
      <c r="D141" s="47">
        <v>100</v>
      </c>
      <c r="E141" s="47">
        <v>100</v>
      </c>
      <c r="F141" s="17"/>
      <c r="G141" s="17"/>
      <c r="H141" s="17"/>
      <c r="I141" s="17"/>
      <c r="J141" s="17"/>
    </row>
    <row r="142" spans="1:10" ht="12.75">
      <c r="A142" s="17"/>
      <c r="B142" s="47"/>
      <c r="C142" s="17"/>
      <c r="D142" s="47"/>
      <c r="E142" s="47"/>
      <c r="F142" s="17"/>
      <c r="G142" s="17"/>
      <c r="H142" s="17"/>
      <c r="I142" s="17"/>
      <c r="J142" s="17"/>
    </row>
    <row r="143" spans="1:10" ht="12.75">
      <c r="A143" s="17"/>
      <c r="B143" s="47" t="s">
        <v>414</v>
      </c>
      <c r="C143" s="17"/>
      <c r="D143" s="47">
        <v>190</v>
      </c>
      <c r="E143" s="47">
        <v>190</v>
      </c>
      <c r="F143" s="17"/>
      <c r="G143" s="17" t="s">
        <v>420</v>
      </c>
      <c r="H143" s="17"/>
      <c r="I143" s="17"/>
      <c r="J143" s="17"/>
    </row>
    <row r="144" spans="1:10" ht="13.5" customHeight="1" thickBot="1">
      <c r="A144" s="83"/>
      <c r="B144" s="47"/>
      <c r="C144" s="17"/>
      <c r="D144" s="47"/>
      <c r="E144" s="47"/>
      <c r="F144" s="17"/>
      <c r="G144" s="17"/>
      <c r="H144" s="17"/>
      <c r="I144" s="17"/>
      <c r="J144" s="17"/>
    </row>
    <row r="145" spans="1:10" ht="13.5" hidden="1" thickBot="1">
      <c r="A145" s="192"/>
      <c r="B145" s="94"/>
      <c r="C145" s="83"/>
      <c r="D145" s="94"/>
      <c r="E145" s="94"/>
      <c r="F145" s="83"/>
      <c r="G145" s="83"/>
      <c r="H145" s="83"/>
      <c r="I145" s="83"/>
      <c r="J145" s="83"/>
    </row>
    <row r="146" spans="1:10" ht="16.5" customHeight="1" thickBot="1">
      <c r="A146" s="194"/>
      <c r="B146" s="193" t="s">
        <v>393</v>
      </c>
      <c r="C146" s="87"/>
      <c r="D146" s="146">
        <f>SUM(D137:D145)</f>
        <v>16282.8</v>
      </c>
      <c r="E146" s="146">
        <f>SUM(E137:E144)</f>
        <v>1090</v>
      </c>
      <c r="F146" s="87"/>
      <c r="G146" s="87"/>
      <c r="H146" s="87"/>
      <c r="I146" s="87"/>
      <c r="J146" s="90"/>
    </row>
    <row r="147" spans="1:10" ht="18.75" thickBot="1">
      <c r="A147" s="164"/>
      <c r="B147" s="165" t="s">
        <v>392</v>
      </c>
      <c r="C147" s="166"/>
      <c r="D147" s="166">
        <f>D32+D46+D96+D121+D146</f>
        <v>41931.7</v>
      </c>
      <c r="E147" s="166">
        <f>E32+E46+E96+E121+E146</f>
        <v>5176.7</v>
      </c>
      <c r="F147" s="166"/>
      <c r="G147" s="166"/>
      <c r="H147" s="166"/>
      <c r="I147" s="167"/>
      <c r="J147" s="168"/>
    </row>
    <row r="148" spans="2:10" ht="18.75" thickBot="1">
      <c r="B148" s="116" t="s">
        <v>440</v>
      </c>
      <c r="C148" s="116"/>
      <c r="D148" s="121">
        <f>D147</f>
        <v>41931.7</v>
      </c>
      <c r="E148" s="121">
        <f>E147</f>
        <v>5176.7</v>
      </c>
      <c r="F148" s="116"/>
      <c r="G148" s="116"/>
      <c r="H148" s="116"/>
      <c r="I148" s="117"/>
      <c r="J148" s="118"/>
    </row>
    <row r="149" spans="2:10" ht="18">
      <c r="B149" s="190"/>
      <c r="C149" s="190"/>
      <c r="D149" s="191"/>
      <c r="E149" s="191"/>
      <c r="F149" s="190"/>
      <c r="G149" s="190"/>
      <c r="H149" s="190"/>
      <c r="I149" s="190"/>
      <c r="J149" s="190"/>
    </row>
    <row r="150" ht="12.75">
      <c r="B150" t="s">
        <v>146</v>
      </c>
    </row>
    <row r="151" spans="2:9" ht="12.75">
      <c r="B151" t="s">
        <v>150</v>
      </c>
      <c r="I151" s="29">
        <v>41627</v>
      </c>
    </row>
    <row r="152" ht="12.75">
      <c r="I152" s="29"/>
    </row>
    <row r="153" ht="12.75">
      <c r="I153" s="29"/>
    </row>
    <row r="154" spans="2:4" ht="12.75">
      <c r="B154" t="s">
        <v>449</v>
      </c>
      <c r="C154">
        <f>SUM(D40:D44)</f>
        <v>380.1</v>
      </c>
      <c r="D154">
        <v>271.7</v>
      </c>
    </row>
    <row r="155" spans="2:4" ht="12.75">
      <c r="B155" t="s">
        <v>448</v>
      </c>
      <c r="C155" s="20">
        <f>D121</f>
        <v>310</v>
      </c>
      <c r="D155">
        <f>E121</f>
        <v>310</v>
      </c>
    </row>
    <row r="156" spans="2:4" ht="12.75">
      <c r="B156">
        <v>409</v>
      </c>
      <c r="C156" s="20">
        <f>D146</f>
        <v>16282.8</v>
      </c>
      <c r="D156">
        <f>E146</f>
        <v>1090</v>
      </c>
    </row>
    <row r="157" spans="2:4" ht="12.75">
      <c r="B157">
        <v>412</v>
      </c>
      <c r="C157">
        <v>4100</v>
      </c>
      <c r="D157">
        <v>275</v>
      </c>
    </row>
    <row r="159" spans="2:4" ht="12.75">
      <c r="B159">
        <v>502</v>
      </c>
      <c r="C159">
        <f>SUM(D34:D39)</f>
        <v>4523.8</v>
      </c>
      <c r="D159">
        <v>892</v>
      </c>
    </row>
    <row r="160" spans="2:4" ht="12.75">
      <c r="B160">
        <v>503</v>
      </c>
      <c r="C160">
        <f>D96</f>
        <v>2335</v>
      </c>
      <c r="D160">
        <v>2150</v>
      </c>
    </row>
    <row r="161" spans="2:4" ht="12.75">
      <c r="B161" t="s">
        <v>443</v>
      </c>
      <c r="C161">
        <v>14000</v>
      </c>
      <c r="D161">
        <v>188</v>
      </c>
    </row>
    <row r="162" spans="2:4" ht="12.75">
      <c r="B162" s="5" t="s">
        <v>445</v>
      </c>
      <c r="C162" s="5">
        <f>SUM(C154:C161)</f>
        <v>41931.7</v>
      </c>
      <c r="D162" s="5">
        <f>SUM(D154:D161)</f>
        <v>5176.7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PC-01</dc:creator>
  <cp:keywords/>
  <dc:description/>
  <cp:lastModifiedBy>ГлБух</cp:lastModifiedBy>
  <cp:lastPrinted>2013-12-28T13:16:07Z</cp:lastPrinted>
  <dcterms:created xsi:type="dcterms:W3CDTF">2006-01-26T05:27:02Z</dcterms:created>
  <dcterms:modified xsi:type="dcterms:W3CDTF">2013-12-31T08:04:51Z</dcterms:modified>
  <cp:category/>
  <cp:version/>
  <cp:contentType/>
  <cp:contentStatus/>
</cp:coreProperties>
</file>