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H407" i="1" l="1"/>
  <c r="A407" i="1"/>
  <c r="H406" i="1"/>
  <c r="A406" i="1"/>
  <c r="H405" i="1"/>
  <c r="A405" i="1"/>
  <c r="H404" i="1"/>
  <c r="A404" i="1"/>
  <c r="H403" i="1"/>
  <c r="A403" i="1"/>
  <c r="H402" i="1"/>
  <c r="A402" i="1"/>
  <c r="H401" i="1"/>
  <c r="A401" i="1"/>
  <c r="H400" i="1"/>
  <c r="A400" i="1"/>
  <c r="H399" i="1"/>
  <c r="A399" i="1"/>
  <c r="H398" i="1"/>
  <c r="A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409" i="1" s="1"/>
  <c r="H373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5" i="1"/>
  <c r="I331" i="1"/>
  <c r="H331" i="1"/>
  <c r="G331" i="1"/>
  <c r="F331" i="1"/>
  <c r="E331" i="1"/>
  <c r="D331" i="1"/>
  <c r="C331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I290" i="1"/>
  <c r="H290" i="1"/>
  <c r="G290" i="1"/>
  <c r="F290" i="1"/>
  <c r="E290" i="1"/>
  <c r="D290" i="1"/>
  <c r="C290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I249" i="1"/>
  <c r="H249" i="1"/>
  <c r="G249" i="1"/>
  <c r="F249" i="1"/>
  <c r="E249" i="1"/>
  <c r="D249" i="1"/>
  <c r="C249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I208" i="1"/>
  <c r="H208" i="1"/>
  <c r="G208" i="1"/>
  <c r="F208" i="1"/>
  <c r="E208" i="1"/>
  <c r="D208" i="1"/>
  <c r="C208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7" i="1"/>
  <c r="A176" i="1"/>
  <c r="A175" i="1"/>
  <c r="A174" i="1"/>
  <c r="A173" i="1"/>
  <c r="I167" i="1"/>
  <c r="H167" i="1"/>
  <c r="G167" i="1"/>
  <c r="F167" i="1"/>
  <c r="E167" i="1"/>
  <c r="D167" i="1"/>
  <c r="C167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2" i="1"/>
  <c r="A131" i="1"/>
  <c r="A130" i="1"/>
  <c r="I126" i="1"/>
  <c r="H126" i="1"/>
  <c r="G126" i="1"/>
  <c r="F126" i="1"/>
  <c r="E126" i="1"/>
  <c r="D126" i="1"/>
  <c r="C126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I85" i="1"/>
  <c r="H85" i="1"/>
  <c r="G85" i="1"/>
  <c r="F85" i="1"/>
  <c r="E85" i="1"/>
  <c r="D85" i="1"/>
  <c r="C85" i="1"/>
  <c r="G35" i="1"/>
  <c r="F35" i="1"/>
  <c r="C34" i="1"/>
  <c r="C31" i="1"/>
  <c r="C28" i="1"/>
</calcChain>
</file>

<file path=xl/comments1.xml><?xml version="1.0" encoding="utf-8"?>
<comments xmlns="http://schemas.openxmlformats.org/spreadsheetml/2006/main">
  <authors>
    <author>Автор</author>
  </authors>
  <commentList>
    <comment ref="B85" authorId="0">
      <text>
        <r>
          <rPr>
            <sz val="8"/>
            <color indexed="81"/>
            <rFont val="Tahoma"/>
            <family val="2"/>
            <charset val="204"/>
          </rPr>
          <t xml:space="preserve">Наименования информационных полей по графам для выбранного вида работ </t>
        </r>
        <r>
          <rPr>
            <b/>
            <sz val="8"/>
            <color indexed="81"/>
            <rFont val="Tahoma"/>
            <family val="2"/>
            <charset val="204"/>
          </rPr>
          <t>(выбрать из списка)</t>
        </r>
      </text>
    </comment>
    <comment ref="B126" authorId="0">
      <text>
        <r>
          <rPr>
            <sz val="8"/>
            <color indexed="81"/>
            <rFont val="Tahoma"/>
            <family val="2"/>
            <charset val="204"/>
          </rPr>
          <t xml:space="preserve">Наименования информационных полей по графам для выбранного вида работ </t>
        </r>
        <r>
          <rPr>
            <b/>
            <sz val="8"/>
            <color indexed="81"/>
            <rFont val="Tahoma"/>
            <family val="2"/>
            <charset val="204"/>
          </rPr>
          <t>(выбрать из списка)</t>
        </r>
      </text>
    </comment>
    <comment ref="B167" authorId="0">
      <text>
        <r>
          <rPr>
            <sz val="8"/>
            <color indexed="81"/>
            <rFont val="Tahoma"/>
            <family val="2"/>
            <charset val="204"/>
          </rPr>
          <t xml:space="preserve">Наименования информационных полей по графам для выбранного вида работ </t>
        </r>
        <r>
          <rPr>
            <b/>
            <sz val="8"/>
            <color indexed="81"/>
            <rFont val="Tahoma"/>
            <family val="2"/>
            <charset val="204"/>
          </rPr>
          <t>(выбрать из списка)</t>
        </r>
      </text>
    </comment>
    <comment ref="B208" authorId="0">
      <text>
        <r>
          <rPr>
            <sz val="8"/>
            <color indexed="81"/>
            <rFont val="Tahoma"/>
            <family val="2"/>
            <charset val="204"/>
          </rPr>
          <t xml:space="preserve">Наименования информационных полей по графам для выбранного вида работ </t>
        </r>
        <r>
          <rPr>
            <b/>
            <sz val="8"/>
            <color indexed="81"/>
            <rFont val="Tahoma"/>
            <family val="2"/>
            <charset val="204"/>
          </rPr>
          <t>(выбрать из списка)</t>
        </r>
      </text>
    </comment>
    <comment ref="B249" authorId="0">
      <text>
        <r>
          <rPr>
            <sz val="8"/>
            <color indexed="81"/>
            <rFont val="Tahoma"/>
            <family val="2"/>
            <charset val="204"/>
          </rPr>
          <t xml:space="preserve">Наименования информационных полей по графам для выбранного вида работ </t>
        </r>
        <r>
          <rPr>
            <b/>
            <sz val="8"/>
            <color indexed="81"/>
            <rFont val="Tahoma"/>
            <family val="2"/>
            <charset val="204"/>
          </rPr>
          <t>(выбрать из списка)</t>
        </r>
      </text>
    </comment>
    <comment ref="B290" authorId="0">
      <text>
        <r>
          <rPr>
            <sz val="8"/>
            <color indexed="81"/>
            <rFont val="Tahoma"/>
            <family val="2"/>
            <charset val="204"/>
          </rPr>
          <t xml:space="preserve">Наименования информационных полей по графам для выбранного вида работ </t>
        </r>
        <r>
          <rPr>
            <b/>
            <sz val="8"/>
            <color indexed="81"/>
            <rFont val="Tahoma"/>
            <family val="2"/>
            <charset val="204"/>
          </rPr>
          <t>(выбрать из списка)</t>
        </r>
      </text>
    </comment>
    <comment ref="B331" authorId="0">
      <text>
        <r>
          <rPr>
            <sz val="8"/>
            <color indexed="81"/>
            <rFont val="Tahoma"/>
            <family val="2"/>
            <charset val="204"/>
          </rPr>
          <t xml:space="preserve">Наименования инфоормационных полей по графам для выбранного вида работ </t>
        </r>
        <r>
          <rPr>
            <b/>
            <sz val="8"/>
            <color indexed="81"/>
            <rFont val="Tahoma"/>
            <family val="2"/>
            <charset val="204"/>
          </rPr>
          <t>(выбрать из списка)</t>
        </r>
      </text>
    </comment>
  </commentList>
</comments>
</file>

<file path=xl/sharedStrings.xml><?xml version="1.0" encoding="utf-8"?>
<sst xmlns="http://schemas.openxmlformats.org/spreadsheetml/2006/main" count="291" uniqueCount="108">
  <si>
    <t>УТВЕРЖДАЮ</t>
  </si>
  <si>
    <t>глава администрации</t>
  </si>
  <si>
    <t>Паспорт благоустройства</t>
  </si>
  <si>
    <t>муниципального образования</t>
  </si>
  <si>
    <t>Скребловское сельское поселение</t>
  </si>
  <si>
    <t>№</t>
  </si>
  <si>
    <t>дата</t>
  </si>
  <si>
    <t>Адрес территории:</t>
  </si>
  <si>
    <t>п.Скреблово, от ул.Центральная, от дома № 32  до памятника Мичурину</t>
  </si>
  <si>
    <t>Общая площадь:</t>
  </si>
  <si>
    <t>Численность населения:</t>
  </si>
  <si>
    <t>от 0 до 7 лет</t>
  </si>
  <si>
    <t>от 7 до 14 лет</t>
  </si>
  <si>
    <t>старше 14 лет</t>
  </si>
  <si>
    <t>пенсионеры</t>
  </si>
  <si>
    <t>Возрастной состав:</t>
  </si>
  <si>
    <t>Схема территории</t>
  </si>
  <si>
    <t>Экспликация:</t>
  </si>
  <si>
    <t>Условные обозначения:</t>
  </si>
  <si>
    <t>Минимальный перечень видов работ по благоустройству</t>
  </si>
  <si>
    <t>Справочно:</t>
  </si>
  <si>
    <t>Скамейки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</si>
  <si>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</si>
  <si>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</si>
  <si>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</si>
  <si>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</si>
  <si>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</si>
  <si>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</si>
  <si>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</si>
  <si>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</si>
  <si>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</si>
  <si>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</si>
  <si>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</si>
  <si>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</si>
  <si>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</si>
  <si>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Дополнительный перечень видов работ по благоустройству</t>
  </si>
  <si>
    <t>озеленение</t>
  </si>
  <si>
    <t>Кустарник</t>
  </si>
  <si>
    <t>Характеристика 1
(тип, вид, покрытие)</t>
  </si>
  <si>
    <t>Характеристика 2
(тип2, материал)</t>
  </si>
  <si>
    <t>Дерево</t>
  </si>
  <si>
    <t xml:space="preserve">листопадное неплодовое </t>
  </si>
  <si>
    <t>более 4 метров</t>
  </si>
  <si>
    <t>требуется уход</t>
  </si>
  <si>
    <t>вечнозеленое</t>
  </si>
  <si>
    <t>Газон</t>
  </si>
  <si>
    <t>обыкновенный</t>
  </si>
  <si>
    <t>требуется восстановление</t>
  </si>
  <si>
    <t>дорожки и линейные объекты</t>
  </si>
  <si>
    <t>Ограждение</t>
  </si>
  <si>
    <t>Характеристика 2
(тип,вид, материал)</t>
  </si>
  <si>
    <t>Характеристика 3
(тип, вид, количество)</t>
  </si>
  <si>
    <t>Пешеходная дорожка</t>
  </si>
  <si>
    <t>покрытие плитка</t>
  </si>
  <si>
    <t>требуется ремонт</t>
  </si>
  <si>
    <t>покрытие асфальт</t>
  </si>
  <si>
    <t>плоскостные сооружения</t>
  </si>
  <si>
    <t>Контейнерная площадка</t>
  </si>
  <si>
    <t>малые архитектурные формы</t>
  </si>
  <si>
    <t>другое</t>
  </si>
  <si>
    <t>Водоём</t>
  </si>
  <si>
    <t>пруд</t>
  </si>
  <si>
    <t>требуется реконструкция</t>
  </si>
  <si>
    <t>строения, сооружения</t>
  </si>
  <si>
    <t>Нежилое некапитальное</t>
  </si>
  <si>
    <t>Год постройки</t>
  </si>
  <si>
    <t>Площадь</t>
  </si>
  <si>
    <t>сцена</t>
  </si>
  <si>
    <t>Нежилое капитальное</t>
  </si>
  <si>
    <t>магазин</t>
  </si>
  <si>
    <t>Собственность физ.лица</t>
  </si>
  <si>
    <t>гараж</t>
  </si>
  <si>
    <t>Склад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</si>
  <si>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</si>
  <si>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</si>
  <si>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</si>
  <si>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</si>
  <si>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</si>
  <si>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</si>
  <si>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</si>
  <si>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>Другое</t>
  </si>
  <si>
    <t>реконструкция</t>
  </si>
  <si>
    <t>м2</t>
  </si>
  <si>
    <t>Пруд</t>
  </si>
  <si>
    <t>Озеленение</t>
  </si>
  <si>
    <t>Общий уход</t>
  </si>
  <si>
    <t>шт</t>
  </si>
  <si>
    <t>кронирование</t>
  </si>
  <si>
    <t>Реконструкция</t>
  </si>
  <si>
    <t>Дорожки и линейные объекты</t>
  </si>
  <si>
    <t>Строения, сооружения</t>
  </si>
  <si>
    <t>Сцена на площади</t>
  </si>
  <si>
    <t>Здание склада разрушенное</t>
  </si>
  <si>
    <t>Капитальный ремонт</t>
  </si>
  <si>
    <t>собственность</t>
  </si>
  <si>
    <t>здание администрации</t>
  </si>
  <si>
    <t>Малые архитектурные формы</t>
  </si>
  <si>
    <t>Беседка</t>
  </si>
  <si>
    <t>Замена</t>
  </si>
  <si>
    <t>новое приобретение</t>
  </si>
  <si>
    <t>Фонтан</t>
  </si>
  <si>
    <t>новое приобретение (вазоны)</t>
  </si>
  <si>
    <t>Минимальный перечень</t>
  </si>
  <si>
    <t>Урны</t>
  </si>
  <si>
    <t>ИТОГО:</t>
  </si>
  <si>
    <t>_________ Н.Е.Кулакова</t>
  </si>
  <si>
    <t>общественной территории</t>
  </si>
  <si>
    <t>Шустрова Е. 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</si>
</sst>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4" fillId="0" borderId="0" xfId="0" applyFont="1" applyAlignment="1"/>
    <xf numFmtId="0" fontId="5" fillId="0" borderId="0" xfId="0" applyFont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1" fillId="0" borderId="0" xfId="0" applyFont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0" xfId="0" applyFont="1" applyFill="1" applyBorder="1"/>
    <xf numFmtId="0" fontId="3" fillId="0" borderId="0" xfId="0" applyFont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8" fillId="2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9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0" fillId="2" borderId="0" xfId="0" applyFill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/>
    </xf>
    <xf numFmtId="0" fontId="10" fillId="0" borderId="13" xfId="0" applyFont="1" applyFill="1" applyBorder="1" applyAlignment="1">
      <alignment horizontal="center" vertical="center"/>
    </xf>
    <xf numFmtId="0" fontId="8" fillId="0" borderId="0" xfId="0" applyFont="1"/>
    <xf numFmtId="0" fontId="8" fillId="2" borderId="0" xfId="0" applyFont="1" applyFill="1"/>
    <xf numFmtId="0" fontId="9" fillId="2" borderId="0" xfId="0" applyFont="1" applyFill="1" applyBorder="1" applyAlignment="1">
      <alignment vertical="center"/>
    </xf>
    <xf numFmtId="0" fontId="11" fillId="2" borderId="0" xfId="0" applyFont="1" applyFill="1" applyAlignment="1">
      <alignment horizontal="center" vertical="top"/>
    </xf>
    <xf numFmtId="0" fontId="9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14" xfId="0" applyBorder="1"/>
    <xf numFmtId="0" fontId="8" fillId="0" borderId="15" xfId="0" applyFont="1" applyBorder="1"/>
    <xf numFmtId="0" fontId="9" fillId="0" borderId="15" xfId="0" applyFont="1" applyBorder="1" applyAlignment="1">
      <alignment vertical="center"/>
    </xf>
    <xf numFmtId="0" fontId="8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0" fillId="0" borderId="9" xfId="0" applyBorder="1"/>
    <xf numFmtId="0" fontId="0" fillId="0" borderId="18" xfId="0" applyBorder="1"/>
    <xf numFmtId="0" fontId="8" fillId="0" borderId="19" xfId="0" applyFont="1" applyBorder="1"/>
    <xf numFmtId="0" fontId="9" fillId="0" borderId="19" xfId="0" applyFont="1" applyBorder="1" applyAlignment="1">
      <alignment vertical="center"/>
    </xf>
    <xf numFmtId="0" fontId="8" fillId="0" borderId="19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/>
    </xf>
    <xf numFmtId="0" fontId="0" fillId="0" borderId="20" xfId="0" applyBorder="1"/>
    <xf numFmtId="0" fontId="8" fillId="0" borderId="9" xfId="0" applyFont="1" applyBorder="1"/>
    <xf numFmtId="0" fontId="8" fillId="0" borderId="17" xfId="0" applyFont="1" applyBorder="1" applyAlignment="1">
      <alignment horizontal="center" vertical="center"/>
    </xf>
    <xf numFmtId="0" fontId="8" fillId="0" borderId="20" xfId="0" applyFont="1" applyBorder="1"/>
    <xf numFmtId="0" fontId="8" fillId="0" borderId="18" xfId="0" applyFont="1" applyBorder="1" applyAlignment="1">
      <alignment horizontal="center" vertical="center"/>
    </xf>
    <xf numFmtId="0" fontId="13" fillId="0" borderId="0" xfId="0" applyFont="1"/>
    <xf numFmtId="0" fontId="6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5" fillId="2" borderId="13" xfId="0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18" xfId="0" applyFont="1" applyFill="1" applyBorder="1" applyAlignment="1">
      <alignment horizontal="center" vertical="center" wrapText="1"/>
    </xf>
    <xf numFmtId="0" fontId="15" fillId="4" borderId="22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right" vertical="center"/>
    </xf>
    <xf numFmtId="4" fontId="16" fillId="0" borderId="23" xfId="0" applyNumberFormat="1" applyFont="1" applyBorder="1" applyAlignment="1">
      <alignment horizontal="center" vertical="center"/>
    </xf>
    <xf numFmtId="4" fontId="16" fillId="0" borderId="0" xfId="0" applyNumberFormat="1" applyFont="1" applyBorder="1" applyAlignment="1">
      <alignment horizontal="center" vertical="center"/>
    </xf>
    <xf numFmtId="4" fontId="16" fillId="0" borderId="9" xfId="0" applyNumberFormat="1" applyFont="1" applyBorder="1" applyAlignment="1">
      <alignment horizontal="left" vertical="center"/>
    </xf>
    <xf numFmtId="0" fontId="16" fillId="3" borderId="18" xfId="0" applyFont="1" applyFill="1" applyBorder="1" applyAlignment="1">
      <alignment horizontal="center" vertical="center"/>
    </xf>
    <xf numFmtId="0" fontId="16" fillId="0" borderId="19" xfId="0" applyFont="1" applyBorder="1" applyAlignment="1">
      <alignment horizontal="right" vertical="center"/>
    </xf>
    <xf numFmtId="4" fontId="16" fillId="0" borderId="24" xfId="0" applyNumberFormat="1" applyFont="1" applyBorder="1" applyAlignment="1">
      <alignment horizontal="center" vertical="center"/>
    </xf>
    <xf numFmtId="4" fontId="16" fillId="0" borderId="19" xfId="0" applyNumberFormat="1" applyFont="1" applyBorder="1" applyAlignment="1">
      <alignment horizontal="center" vertical="center"/>
    </xf>
    <xf numFmtId="4" fontId="16" fillId="0" borderId="20" xfId="0" applyNumberFormat="1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6" fillId="2" borderId="21" xfId="0" applyFont="1" applyFill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horizontal="right" vertical="center"/>
    </xf>
    <xf numFmtId="4" fontId="16" fillId="0" borderId="23" xfId="0" applyNumberFormat="1" applyFont="1" applyBorder="1" applyAlignment="1" applyProtection="1">
      <alignment horizontal="center" vertical="center"/>
    </xf>
    <xf numFmtId="49" fontId="19" fillId="0" borderId="0" xfId="0" applyNumberFormat="1" applyFont="1" applyFill="1" applyAlignment="1">
      <alignment vertical="center"/>
    </xf>
    <xf numFmtId="0" fontId="17" fillId="5" borderId="25" xfId="0" applyFont="1" applyFill="1" applyBorder="1" applyAlignment="1">
      <alignment horizontal="center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6" fillId="0" borderId="28" xfId="0" applyFont="1" applyBorder="1" applyAlignment="1">
      <alignment horizontal="right" vertical="center"/>
    </xf>
    <xf numFmtId="0" fontId="16" fillId="0" borderId="29" xfId="0" applyFont="1" applyBorder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49" fontId="19" fillId="0" borderId="0" xfId="0" applyNumberFormat="1" applyFont="1" applyAlignment="1">
      <alignment vertical="center"/>
    </xf>
    <xf numFmtId="49" fontId="19" fillId="0" borderId="0" xfId="0" applyNumberFormat="1" applyFont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16" fillId="3" borderId="17" xfId="0" applyFont="1" applyFill="1" applyBorder="1" applyAlignment="1" applyProtection="1">
      <alignment horizontal="center" vertical="center"/>
    </xf>
    <xf numFmtId="0" fontId="22" fillId="0" borderId="0" xfId="0" applyFont="1" applyBorder="1" applyAlignment="1">
      <alignment horizontal="left" vertical="center"/>
    </xf>
    <xf numFmtId="0" fontId="17" fillId="5" borderId="1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22" fillId="0" borderId="0" xfId="0" applyFont="1"/>
    <xf numFmtId="0" fontId="16" fillId="2" borderId="21" xfId="0" applyFont="1" applyFill="1" applyBorder="1" applyAlignment="1" applyProtection="1">
      <alignment horizontal="center" vertical="center"/>
    </xf>
    <xf numFmtId="0" fontId="16" fillId="0" borderId="13" xfId="0" applyFont="1" applyBorder="1" applyAlignment="1" applyProtection="1">
      <alignment horizontal="center" vertical="center"/>
    </xf>
    <xf numFmtId="4" fontId="16" fillId="0" borderId="13" xfId="0" applyNumberFormat="1" applyFont="1" applyBorder="1" applyAlignment="1" applyProtection="1">
      <alignment horizontal="center" vertical="center"/>
    </xf>
    <xf numFmtId="4" fontId="16" fillId="2" borderId="13" xfId="0" applyNumberFormat="1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4" fontId="16" fillId="0" borderId="13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center"/>
    </xf>
    <xf numFmtId="4" fontId="17" fillId="0" borderId="13" xfId="0" applyNumberFormat="1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top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9" fillId="2" borderId="9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/>
    </xf>
    <xf numFmtId="0" fontId="9" fillId="2" borderId="9" xfId="0" applyFont="1" applyFill="1" applyBorder="1" applyAlignment="1">
      <alignment horizontal="left"/>
    </xf>
    <xf numFmtId="0" fontId="10" fillId="0" borderId="10" xfId="0" applyFont="1" applyFill="1" applyBorder="1" applyAlignment="1">
      <alignment horizontal="left" vertical="center" indent="1"/>
    </xf>
    <xf numFmtId="0" fontId="10" fillId="0" borderId="11" xfId="0" applyFont="1" applyFill="1" applyBorder="1" applyAlignment="1">
      <alignment horizontal="left" vertical="center" indent="1"/>
    </xf>
    <xf numFmtId="0" fontId="10" fillId="0" borderId="12" xfId="0" applyFont="1" applyFill="1" applyBorder="1" applyAlignment="1">
      <alignment horizontal="left" vertical="center" indent="1"/>
    </xf>
    <xf numFmtId="0" fontId="9" fillId="2" borderId="0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 indent="1"/>
    </xf>
    <xf numFmtId="0" fontId="10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" fontId="10" fillId="0" borderId="10" xfId="0" applyNumberFormat="1" applyFont="1" applyFill="1" applyBorder="1" applyAlignment="1">
      <alignment horizontal="left" vertical="center" indent="1"/>
    </xf>
    <xf numFmtId="4" fontId="10" fillId="0" borderId="11" xfId="0" applyNumberFormat="1" applyFont="1" applyFill="1" applyBorder="1" applyAlignment="1">
      <alignment horizontal="left" vertical="center" indent="1"/>
    </xf>
    <xf numFmtId="4" fontId="10" fillId="0" borderId="12" xfId="0" applyNumberFormat="1" applyFont="1" applyFill="1" applyBorder="1" applyAlignment="1">
      <alignment horizontal="left" vertical="center" indent="1"/>
    </xf>
    <xf numFmtId="0" fontId="3" fillId="0" borderId="0" xfId="0" applyFont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21">
    <dxf>
      <fill>
        <patternFill>
          <bgColor theme="0" tint="-0.34998626667073579"/>
        </patternFill>
      </fill>
      <border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  <border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</border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  <border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  <border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</border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  <border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</border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  <border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  <vertical/>
        <horizontal/>
      </border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  <border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</border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  <border>
        <left style="dashed">
          <color theme="5" tint="-0.499984740745262"/>
        </left>
        <right style="dashed">
          <color theme="5" tint="-0.499984740745262"/>
        </right>
        <top style="dashed">
          <color theme="5" tint="-0.499984740745262"/>
        </top>
        <bottom style="dashed">
          <color theme="5" tint="-0.499984740745262"/>
        </bottom>
      </border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/>
        </patternFill>
      </fill>
      <border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40</xdr:row>
      <xdr:rowOff>8176</xdr:rowOff>
    </xdr:from>
    <xdr:to>
      <xdr:col>8</xdr:col>
      <xdr:colOff>1276350</xdr:colOff>
      <xdr:row>67</xdr:row>
      <xdr:rowOff>66060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713901"/>
          <a:ext cx="9277350" cy="44298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72;&#1089;&#1087;&#1086;&#1088;&#1090;%20&#1057;&#1082;&#1088;&#1077;&#1073;&#1083;&#1086;&#1074;&#1086;,%20&#1086;&#1090;%20&#1091;&#1083;.&#1062;&#1077;&#1085;&#1090;&#1088;&#1072;&#1083;&#1100;&#1085;&#1072;&#1103;,%20&#1076;.&#8470;%2032%20&#1076;&#1086;%20&#1087;&#1072;&#1084;&#1103;&#1090;&#1085;&#1080;&#1082;&#1072;%20&#1052;&#1080;&#1095;&#1091;&#1088;&#1080;&#1085;&#1091;%20+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B11"/>
          <cell r="C11" t="str">
            <v>асфальт</v>
          </cell>
          <cell r="D11"/>
          <cell r="F11" t="str">
            <v>отличное</v>
          </cell>
          <cell r="G11"/>
          <cell r="H11"/>
          <cell r="I11"/>
        </row>
        <row r="12">
          <cell r="B12"/>
          <cell r="C12" t="str">
            <v>бетон</v>
          </cell>
          <cell r="D12"/>
          <cell r="F12" t="str">
            <v>отличное, требуется разметка</v>
          </cell>
          <cell r="G12"/>
          <cell r="H12"/>
          <cell r="I12"/>
        </row>
        <row r="13">
          <cell r="B13"/>
          <cell r="C13" t="str">
            <v>брусчатка</v>
          </cell>
          <cell r="D13"/>
          <cell r="F13" t="str">
            <v>требуется ремонт</v>
          </cell>
          <cell r="G13"/>
          <cell r="H13"/>
          <cell r="I13"/>
        </row>
        <row r="14">
          <cell r="B14"/>
          <cell r="C14" t="str">
            <v>газонная решетка</v>
          </cell>
          <cell r="D14"/>
          <cell r="F14" t="str">
            <v>требуется реконструкция</v>
          </cell>
          <cell r="G14"/>
          <cell r="H14"/>
          <cell r="I14"/>
        </row>
        <row r="15">
          <cell r="B15"/>
          <cell r="C15" t="str">
            <v>грунт</v>
          </cell>
          <cell r="D15"/>
          <cell r="F15"/>
          <cell r="G15"/>
          <cell r="H15"/>
          <cell r="I15"/>
        </row>
        <row r="16">
          <cell r="B16"/>
          <cell r="C16" t="str">
            <v>другое</v>
          </cell>
          <cell r="D16"/>
          <cell r="F16"/>
          <cell r="G16"/>
          <cell r="H16"/>
          <cell r="I16"/>
        </row>
        <row r="17">
          <cell r="B17"/>
          <cell r="D17"/>
          <cell r="E17"/>
          <cell r="F17"/>
          <cell r="G17"/>
          <cell r="I17"/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B20"/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  <cell r="G20"/>
          <cell r="H20"/>
          <cell r="I20"/>
        </row>
        <row r="21">
          <cell r="B21"/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  <cell r="G21"/>
          <cell r="H21"/>
          <cell r="I21"/>
        </row>
        <row r="22">
          <cell r="B22"/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  <cell r="G22"/>
          <cell r="H22"/>
          <cell r="I22"/>
        </row>
        <row r="23">
          <cell r="B23"/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  <cell r="G23"/>
          <cell r="H23"/>
          <cell r="I23"/>
        </row>
        <row r="24">
          <cell r="B24"/>
          <cell r="C24" t="str">
            <v>другое</v>
          </cell>
          <cell r="D24" t="str">
            <v>светодиодный</v>
          </cell>
          <cell r="E24"/>
          <cell r="F24"/>
          <cell r="G24"/>
          <cell r="H24"/>
          <cell r="I24"/>
        </row>
        <row r="25">
          <cell r="B25"/>
          <cell r="C25"/>
          <cell r="D25" t="str">
            <v>другое</v>
          </cell>
          <cell r="E25"/>
          <cell r="F25"/>
          <cell r="G25"/>
          <cell r="H25"/>
          <cell r="I25"/>
        </row>
        <row r="26">
          <cell r="B26"/>
          <cell r="C26"/>
          <cell r="D26"/>
          <cell r="E26"/>
          <cell r="F26"/>
          <cell r="G26"/>
          <cell r="H26"/>
          <cell r="I26"/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Количество мест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'Инвентаризация'!C29:C31</v>
          </cell>
          <cell r="D28" t="str">
            <v>'Инвентаризация'!D29:D33</v>
          </cell>
          <cell r="E28" t="str">
            <v>'Инвентаризация'!E29:E32</v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B29"/>
          <cell r="C29" t="str">
            <v>со спинкой</v>
          </cell>
          <cell r="D29" t="str">
            <v>металл</v>
          </cell>
          <cell r="E29" t="str">
            <v>1 - местная</v>
          </cell>
          <cell r="F29" t="str">
            <v>отличное</v>
          </cell>
          <cell r="G29"/>
          <cell r="H29"/>
          <cell r="I29"/>
        </row>
        <row r="30">
          <cell r="B30"/>
          <cell r="C30" t="str">
            <v>без спинки</v>
          </cell>
          <cell r="D30" t="str">
            <v>бетон</v>
          </cell>
          <cell r="E30" t="str">
            <v>2 - местная</v>
          </cell>
          <cell r="F30" t="str">
            <v>требуется покраска</v>
          </cell>
          <cell r="G30"/>
          <cell r="H30"/>
          <cell r="I30"/>
        </row>
        <row r="31">
          <cell r="B31"/>
          <cell r="C31" t="str">
            <v>дизайн скамейка - элемент МАФ</v>
          </cell>
          <cell r="D31" t="str">
            <v>пластик</v>
          </cell>
          <cell r="E31" t="str">
            <v>3 - местная</v>
          </cell>
          <cell r="F31" t="str">
            <v>требуется ремонт</v>
          </cell>
          <cell r="G31"/>
          <cell r="H31"/>
          <cell r="I31"/>
        </row>
        <row r="32">
          <cell r="B32"/>
          <cell r="C32"/>
          <cell r="D32" t="str">
            <v>дерево</v>
          </cell>
          <cell r="E32" t="str">
            <v>4 и более мест</v>
          </cell>
          <cell r="F32" t="str">
            <v>требуется замена</v>
          </cell>
          <cell r="G32"/>
          <cell r="H32"/>
          <cell r="I32"/>
        </row>
        <row r="33">
          <cell r="B33"/>
          <cell r="C33"/>
          <cell r="D33" t="str">
            <v>самодельные</v>
          </cell>
          <cell r="F33"/>
          <cell r="G33"/>
          <cell r="H33"/>
          <cell r="I33"/>
        </row>
        <row r="34">
          <cell r="B34"/>
          <cell r="C34"/>
          <cell r="D34"/>
          <cell r="F34"/>
          <cell r="G34"/>
          <cell r="H34"/>
          <cell r="I34"/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B37"/>
          <cell r="C37" t="str">
            <v>наземная металлическая</v>
          </cell>
          <cell r="F37" t="str">
            <v>отличное</v>
          </cell>
          <cell r="G37"/>
          <cell r="I37"/>
        </row>
        <row r="38">
          <cell r="B38"/>
          <cell r="C38" t="str">
            <v>наземная бетонная</v>
          </cell>
          <cell r="F38" t="str">
            <v>требуется покраска</v>
          </cell>
          <cell r="G38"/>
          <cell r="I38"/>
        </row>
        <row r="39">
          <cell r="B39"/>
          <cell r="C39" t="str">
            <v xml:space="preserve">наземная перевертыш </v>
          </cell>
          <cell r="F39" t="str">
            <v>требуется ремонт</v>
          </cell>
          <cell r="G39"/>
          <cell r="I39"/>
        </row>
        <row r="40">
          <cell r="B40"/>
          <cell r="C40" t="str">
            <v>настенная</v>
          </cell>
          <cell r="F40" t="str">
            <v>требуется замена</v>
          </cell>
          <cell r="G40"/>
          <cell r="I40"/>
        </row>
        <row r="41">
          <cell r="B41"/>
          <cell r="C41" t="str">
            <v>другое</v>
          </cell>
          <cell r="F41"/>
          <cell r="G41"/>
          <cell r="I41"/>
        </row>
        <row r="42">
          <cell r="B42"/>
          <cell r="C42"/>
          <cell r="D42"/>
          <cell r="E42"/>
          <cell r="F42"/>
          <cell r="G42"/>
          <cell r="H42"/>
          <cell r="I42"/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B54"/>
          <cell r="C54" t="str">
            <v>обыкновенный</v>
          </cell>
          <cell r="F54" t="str">
            <v>ухоженный</v>
          </cell>
          <cell r="H54"/>
        </row>
        <row r="55">
          <cell r="B55"/>
          <cell r="C55" t="str">
            <v>партерный</v>
          </cell>
          <cell r="F55" t="str">
            <v>требуется уход</v>
          </cell>
          <cell r="H55"/>
        </row>
        <row r="56">
          <cell r="B56"/>
          <cell r="C56" t="str">
            <v>разнотравный</v>
          </cell>
          <cell r="F56" t="str">
            <v>требуется восстановление</v>
          </cell>
          <cell r="H56"/>
        </row>
        <row r="57">
          <cell r="B57"/>
          <cell r="C57" t="str">
            <v>луговой</v>
          </cell>
          <cell r="F57"/>
          <cell r="H57"/>
        </row>
        <row r="58">
          <cell r="B58"/>
          <cell r="C58"/>
          <cell r="F58"/>
          <cell r="H58"/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B61"/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  <cell r="H61"/>
          <cell r="I61"/>
        </row>
        <row r="62">
          <cell r="B62"/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  <cell r="H62"/>
          <cell r="I62"/>
        </row>
        <row r="63">
          <cell r="B63"/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  <cell r="H63"/>
          <cell r="I63"/>
        </row>
        <row r="64">
          <cell r="B64"/>
          <cell r="C64" t="str">
            <v>плодовый</v>
          </cell>
          <cell r="E64" t="str">
            <v>более 2 метров</v>
          </cell>
          <cell r="G64"/>
          <cell r="H64"/>
          <cell r="I64"/>
        </row>
        <row r="65">
          <cell r="B65"/>
          <cell r="C65"/>
          <cell r="E65"/>
          <cell r="G65"/>
          <cell r="H65"/>
          <cell r="I65"/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B68"/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  <cell r="G68"/>
        </row>
        <row r="69">
          <cell r="B69"/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  <cell r="G69"/>
        </row>
        <row r="70">
          <cell r="B70"/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  <cell r="G70"/>
        </row>
        <row r="71">
          <cell r="B71"/>
          <cell r="C71"/>
          <cell r="E71" t="str">
            <v>более 4 метров</v>
          </cell>
          <cell r="F71"/>
          <cell r="G71"/>
        </row>
        <row r="72">
          <cell r="B72"/>
          <cell r="C72"/>
          <cell r="E72"/>
          <cell r="F72"/>
          <cell r="G72"/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B75"/>
          <cell r="C75" t="str">
            <v>клумба</v>
          </cell>
          <cell r="E75" t="str">
            <v>до 0,5 метров</v>
          </cell>
          <cell r="F75" t="str">
            <v>ухоженное</v>
          </cell>
          <cell r="G75"/>
          <cell r="H75"/>
          <cell r="I75"/>
        </row>
        <row r="76">
          <cell r="B76"/>
          <cell r="C76" t="str">
            <v>горка</v>
          </cell>
          <cell r="E76" t="str">
            <v>0,5 - 1 метр</v>
          </cell>
          <cell r="F76" t="str">
            <v>требуется уход</v>
          </cell>
          <cell r="G76"/>
          <cell r="H76"/>
          <cell r="I76"/>
        </row>
        <row r="77">
          <cell r="B77"/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  <cell r="G77"/>
          <cell r="H77"/>
          <cell r="I77"/>
        </row>
        <row r="78">
          <cell r="B78"/>
          <cell r="C78" t="str">
            <v>подвесной</v>
          </cell>
          <cell r="E78" t="str">
            <v>более 2 метров</v>
          </cell>
          <cell r="F78"/>
          <cell r="G78"/>
          <cell r="H78"/>
          <cell r="I78"/>
        </row>
        <row r="79">
          <cell r="B79"/>
          <cell r="C79" t="str">
            <v>другое</v>
          </cell>
          <cell r="E79"/>
          <cell r="F79"/>
          <cell r="G79"/>
          <cell r="H79"/>
          <cell r="I79"/>
        </row>
        <row r="80">
          <cell r="B80"/>
          <cell r="C80"/>
          <cell r="E80"/>
          <cell r="F80"/>
          <cell r="G80"/>
          <cell r="H80"/>
          <cell r="I80"/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B83"/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  <cell r="G83"/>
          <cell r="H83"/>
          <cell r="I83"/>
        </row>
        <row r="84">
          <cell r="B84"/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  <cell r="G84"/>
          <cell r="H84"/>
          <cell r="I84"/>
        </row>
        <row r="85">
          <cell r="B85"/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  <cell r="G85"/>
          <cell r="H85"/>
          <cell r="I85"/>
        </row>
        <row r="86">
          <cell r="B86"/>
          <cell r="C86" t="str">
            <v>вьющиеся</v>
          </cell>
          <cell r="E86" t="str">
            <v>более 2 метров</v>
          </cell>
          <cell r="F86"/>
          <cell r="G86"/>
          <cell r="H86"/>
          <cell r="I86"/>
        </row>
        <row r="87">
          <cell r="B87"/>
          <cell r="C87"/>
          <cell r="E87"/>
          <cell r="F87"/>
          <cell r="G87"/>
          <cell r="H87"/>
          <cell r="I87"/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B90"/>
          <cell r="C90" t="str">
            <v>вьющиеся</v>
          </cell>
          <cell r="F90" t="str">
            <v>ухоженное</v>
          </cell>
          <cell r="G90"/>
          <cell r="H90"/>
          <cell r="I90"/>
        </row>
        <row r="91">
          <cell r="B91"/>
          <cell r="C91" t="str">
            <v>вазоны</v>
          </cell>
          <cell r="F91" t="str">
            <v>требуется уход</v>
          </cell>
          <cell r="G91"/>
          <cell r="H91"/>
          <cell r="I91"/>
        </row>
        <row r="92">
          <cell r="B92"/>
          <cell r="C92" t="str">
            <v>многоуровневый сад</v>
          </cell>
          <cell r="F92" t="str">
            <v>требуется удаление/замена</v>
          </cell>
          <cell r="G92"/>
          <cell r="H92"/>
          <cell r="I92"/>
        </row>
        <row r="93">
          <cell r="B93"/>
          <cell r="C93" t="str">
            <v>другое</v>
          </cell>
          <cell r="F93"/>
          <cell r="G93"/>
          <cell r="H93"/>
          <cell r="I93"/>
        </row>
        <row r="94">
          <cell r="B94"/>
          <cell r="C94"/>
          <cell r="D94"/>
          <cell r="E94"/>
          <cell r="F94"/>
          <cell r="G94"/>
          <cell r="H94"/>
          <cell r="I94"/>
        </row>
        <row r="95">
          <cell r="B95" t="str">
            <v>Дорожки и линейные объекты</v>
          </cell>
          <cell r="C95"/>
          <cell r="D95"/>
          <cell r="E95"/>
          <cell r="F95"/>
          <cell r="G95"/>
          <cell r="H95"/>
          <cell r="I95"/>
        </row>
        <row r="96">
          <cell r="B96"/>
          <cell r="C96">
            <v>1</v>
          </cell>
          <cell r="D96" t="str">
            <v>Пешеходная дорожка</v>
          </cell>
          <cell r="E96"/>
          <cell r="F96"/>
          <cell r="G96"/>
          <cell r="H96"/>
          <cell r="I96"/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  <cell r="F97"/>
          <cell r="G97"/>
          <cell r="H97"/>
          <cell r="I97"/>
        </row>
        <row r="98">
          <cell r="B98"/>
          <cell r="C98">
            <v>3</v>
          </cell>
          <cell r="D98" t="str">
            <v>Ограждение</v>
          </cell>
          <cell r="E98" t="str">
            <v>$C$2</v>
          </cell>
          <cell r="F98"/>
          <cell r="G98"/>
          <cell r="H98"/>
          <cell r="I98"/>
        </row>
        <row r="99">
          <cell r="B99"/>
          <cell r="C99">
            <v>4</v>
          </cell>
          <cell r="D99" t="str">
            <v>Устройства ограничения движения</v>
          </cell>
          <cell r="E99"/>
          <cell r="F99"/>
          <cell r="G99"/>
          <cell r="H99"/>
          <cell r="I99"/>
        </row>
        <row r="100">
          <cell r="B100"/>
          <cell r="C100">
            <v>5</v>
          </cell>
          <cell r="D100" t="str">
            <v>Велодорожка</v>
          </cell>
          <cell r="E100"/>
          <cell r="F100"/>
          <cell r="G100"/>
          <cell r="H100"/>
          <cell r="I100"/>
        </row>
        <row r="101">
          <cell r="B101"/>
          <cell r="C101">
            <v>6</v>
          </cell>
          <cell r="D101" t="str">
            <v>Информационный стенд</v>
          </cell>
          <cell r="E101"/>
          <cell r="F101"/>
          <cell r="G101"/>
          <cell r="H101"/>
          <cell r="I101"/>
        </row>
        <row r="102">
          <cell r="B102"/>
          <cell r="C102">
            <v>7</v>
          </cell>
          <cell r="D102" t="str">
            <v>Пандус</v>
          </cell>
          <cell r="E102"/>
          <cell r="F102"/>
          <cell r="G102"/>
          <cell r="H102"/>
          <cell r="I102"/>
        </row>
        <row r="103">
          <cell r="B103"/>
          <cell r="C103"/>
          <cell r="D103"/>
          <cell r="E103"/>
          <cell r="F103"/>
          <cell r="G103"/>
          <cell r="H103"/>
          <cell r="I103"/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B106"/>
          <cell r="C106" t="str">
            <v>покрытие асфальт</v>
          </cell>
          <cell r="D106"/>
          <cell r="F106" t="str">
            <v>отличное</v>
          </cell>
          <cell r="G106"/>
          <cell r="H106"/>
          <cell r="I106"/>
        </row>
        <row r="107">
          <cell r="B107" t="str">
            <v>B104</v>
          </cell>
          <cell r="C107" t="str">
            <v>покрытие бетон</v>
          </cell>
          <cell r="D107"/>
          <cell r="F107" t="str">
            <v>требуется ремонт</v>
          </cell>
          <cell r="G107"/>
          <cell r="H107"/>
          <cell r="I107"/>
        </row>
        <row r="108">
          <cell r="B108" t="str">
            <v>I105</v>
          </cell>
          <cell r="C108" t="str">
            <v>покрытие плитка</v>
          </cell>
          <cell r="D108"/>
          <cell r="F108" t="str">
            <v>требуется реконструкция</v>
          </cell>
          <cell r="G108"/>
          <cell r="H108"/>
          <cell r="I108"/>
        </row>
        <row r="109">
          <cell r="B109"/>
          <cell r="C109" t="str">
            <v>покрытие брусчатка</v>
          </cell>
          <cell r="D109"/>
          <cell r="F109"/>
          <cell r="G109"/>
          <cell r="H109"/>
          <cell r="I109"/>
        </row>
        <row r="110">
          <cell r="B110"/>
          <cell r="D110"/>
          <cell r="F110"/>
          <cell r="G110"/>
          <cell r="H110"/>
          <cell r="I110"/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  <cell r="I112"/>
        </row>
        <row r="113">
          <cell r="B113"/>
          <cell r="C113" t="str">
            <v>асфальт</v>
          </cell>
          <cell r="D113"/>
          <cell r="E113" t="str">
            <v>мест для инвалидов до 1%</v>
          </cell>
          <cell r="F113" t="str">
            <v>отличное</v>
          </cell>
          <cell r="G113"/>
          <cell r="H113"/>
          <cell r="I113"/>
        </row>
        <row r="114">
          <cell r="B114"/>
          <cell r="C114" t="str">
            <v>бетон</v>
          </cell>
          <cell r="D114"/>
          <cell r="E114" t="str">
            <v>мест для инвалидов от 2% до 5%</v>
          </cell>
          <cell r="F114" t="str">
            <v>отличное, требуется разметка</v>
          </cell>
          <cell r="G114"/>
          <cell r="H114"/>
          <cell r="I114"/>
        </row>
        <row r="115">
          <cell r="B115"/>
          <cell r="C115" t="str">
            <v>брусчатка</v>
          </cell>
          <cell r="D115"/>
          <cell r="E115" t="str">
            <v>мест для инвалидов от 5% до 10%</v>
          </cell>
          <cell r="F115" t="str">
            <v>требуется ремонт</v>
          </cell>
          <cell r="G115"/>
          <cell r="H115"/>
          <cell r="I115"/>
        </row>
        <row r="116">
          <cell r="B116"/>
          <cell r="C116" t="str">
            <v>газонная решетка</v>
          </cell>
          <cell r="D116"/>
          <cell r="E116" t="str">
            <v>мест для инвалидов от 10% до 15%</v>
          </cell>
          <cell r="F116" t="str">
            <v>требуется реконструкция</v>
          </cell>
          <cell r="G116"/>
          <cell r="H116"/>
          <cell r="I116"/>
        </row>
        <row r="117">
          <cell r="B117"/>
          <cell r="C117" t="str">
            <v>грунт</v>
          </cell>
          <cell r="D117"/>
          <cell r="E117" t="str">
            <v>мест для инвалидов более 15%</v>
          </cell>
          <cell r="F117"/>
          <cell r="G117"/>
          <cell r="H117"/>
          <cell r="I117"/>
        </row>
        <row r="118">
          <cell r="B118"/>
          <cell r="D118"/>
          <cell r="F118"/>
          <cell r="G118"/>
          <cell r="H118"/>
          <cell r="I118"/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B121"/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  <cell r="G121"/>
          <cell r="H121"/>
          <cell r="I121"/>
        </row>
        <row r="122">
          <cell r="B122"/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  <cell r="G122"/>
          <cell r="H122"/>
          <cell r="I122"/>
        </row>
        <row r="123">
          <cell r="B123"/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  <cell r="G123"/>
          <cell r="H123"/>
          <cell r="I123"/>
        </row>
        <row r="124">
          <cell r="B124"/>
          <cell r="C124"/>
          <cell r="D124" t="str">
            <v>бетон</v>
          </cell>
          <cell r="F124" t="str">
            <v>требуется замена</v>
          </cell>
          <cell r="G124"/>
          <cell r="H124"/>
          <cell r="I124"/>
        </row>
        <row r="125">
          <cell r="B125"/>
          <cell r="C125"/>
          <cell r="D125" t="str">
            <v>дерево</v>
          </cell>
          <cell r="F125"/>
          <cell r="G125"/>
          <cell r="H125"/>
          <cell r="I125"/>
        </row>
        <row r="126">
          <cell r="B126"/>
          <cell r="C126"/>
          <cell r="D126" t="str">
            <v>другое</v>
          </cell>
          <cell r="F126"/>
          <cell r="G126"/>
          <cell r="H126"/>
          <cell r="I126"/>
        </row>
        <row r="127">
          <cell r="B127"/>
          <cell r="C127"/>
          <cell r="D127"/>
          <cell r="F127"/>
          <cell r="G127"/>
          <cell r="H127"/>
          <cell r="I127"/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B130"/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  <cell r="G130"/>
          <cell r="H130"/>
          <cell r="I130"/>
        </row>
        <row r="131">
          <cell r="B131"/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  <cell r="G131"/>
          <cell r="H131"/>
          <cell r="I131"/>
        </row>
        <row r="132">
          <cell r="B132"/>
          <cell r="C132" t="str">
            <v>ворота</v>
          </cell>
          <cell r="D132" t="str">
            <v>бетон</v>
          </cell>
          <cell r="F132" t="str">
            <v>требуется замена</v>
          </cell>
          <cell r="G132"/>
          <cell r="H132"/>
          <cell r="I132"/>
        </row>
        <row r="133">
          <cell r="B133"/>
          <cell r="C133" t="str">
            <v>цепь</v>
          </cell>
          <cell r="D133" t="str">
            <v>пластик</v>
          </cell>
          <cell r="F133"/>
          <cell r="G133"/>
          <cell r="H133"/>
          <cell r="I133"/>
        </row>
        <row r="134">
          <cell r="B134"/>
          <cell r="C134" t="str">
            <v>парковочный столбик</v>
          </cell>
          <cell r="D134" t="str">
            <v>другое</v>
          </cell>
          <cell r="F134"/>
          <cell r="G134"/>
          <cell r="H134"/>
          <cell r="I134"/>
        </row>
        <row r="135">
          <cell r="B135"/>
          <cell r="C135"/>
          <cell r="D135"/>
          <cell r="F135"/>
          <cell r="G135"/>
          <cell r="H135"/>
          <cell r="I135"/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B138"/>
          <cell r="C138" t="str">
            <v>асфальт</v>
          </cell>
          <cell r="D138"/>
          <cell r="F138" t="str">
            <v>отличное</v>
          </cell>
          <cell r="G138"/>
          <cell r="H138"/>
          <cell r="I138"/>
        </row>
        <row r="139">
          <cell r="B139"/>
          <cell r="C139" t="str">
            <v>бетон</v>
          </cell>
          <cell r="D139"/>
          <cell r="F139" t="str">
            <v>требуется ремонт</v>
          </cell>
          <cell r="G139"/>
          <cell r="H139"/>
          <cell r="I139"/>
        </row>
        <row r="140">
          <cell r="B140"/>
          <cell r="C140" t="str">
            <v>брусчатка</v>
          </cell>
          <cell r="D140"/>
          <cell r="F140" t="str">
            <v>требуется реконструкция</v>
          </cell>
          <cell r="G140"/>
          <cell r="H140"/>
          <cell r="I140"/>
        </row>
        <row r="141">
          <cell r="B141"/>
          <cell r="C141" t="str">
            <v>набивное</v>
          </cell>
          <cell r="D141"/>
          <cell r="F141"/>
          <cell r="G141"/>
          <cell r="H141"/>
          <cell r="I141"/>
        </row>
        <row r="142">
          <cell r="B142"/>
          <cell r="C142" t="str">
            <v>полимерное</v>
          </cell>
          <cell r="D142"/>
          <cell r="F142"/>
          <cell r="G142"/>
          <cell r="H142"/>
          <cell r="I142"/>
        </row>
        <row r="143">
          <cell r="B143"/>
          <cell r="C143" t="str">
            <v>грунт</v>
          </cell>
          <cell r="D143"/>
          <cell r="F143"/>
          <cell r="G143"/>
          <cell r="H143"/>
          <cell r="I143"/>
        </row>
        <row r="144">
          <cell r="B144"/>
          <cell r="D144"/>
          <cell r="F144"/>
          <cell r="G144"/>
          <cell r="H144"/>
          <cell r="I144"/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B147"/>
          <cell r="C147" t="str">
            <v>стационарный</v>
          </cell>
          <cell r="E147"/>
          <cell r="F147" t="str">
            <v>отличное</v>
          </cell>
        </row>
        <row r="148">
          <cell r="B148"/>
          <cell r="C148" t="str">
            <v>настенный</v>
          </cell>
          <cell r="E148"/>
          <cell r="F148" t="str">
            <v>требуется ремонт</v>
          </cell>
        </row>
        <row r="149">
          <cell r="B149"/>
          <cell r="C149"/>
          <cell r="E149"/>
          <cell r="F149" t="str">
            <v>требуется замена</v>
          </cell>
        </row>
        <row r="150">
          <cell r="B150"/>
          <cell r="C150"/>
          <cell r="E150"/>
          <cell r="F150"/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B153"/>
          <cell r="C153" t="str">
            <v>бетон</v>
          </cell>
          <cell r="D153"/>
          <cell r="E153"/>
          <cell r="F153" t="str">
            <v>отличное</v>
          </cell>
          <cell r="G153"/>
          <cell r="H153"/>
          <cell r="I153"/>
        </row>
        <row r="154">
          <cell r="B154"/>
          <cell r="C154" t="str">
            <v>дерево</v>
          </cell>
          <cell r="D154"/>
          <cell r="E154"/>
          <cell r="F154" t="str">
            <v>требуется ремонт</v>
          </cell>
          <cell r="G154"/>
          <cell r="H154"/>
          <cell r="I154"/>
        </row>
        <row r="155">
          <cell r="B155"/>
          <cell r="C155" t="str">
            <v>металл</v>
          </cell>
          <cell r="D155"/>
          <cell r="E155"/>
          <cell r="F155" t="str">
            <v>требуется замена</v>
          </cell>
          <cell r="G155"/>
          <cell r="H155"/>
          <cell r="I155"/>
        </row>
        <row r="156">
          <cell r="B156"/>
          <cell r="C156"/>
          <cell r="D156"/>
          <cell r="E156"/>
          <cell r="F156"/>
          <cell r="G156"/>
          <cell r="H156"/>
          <cell r="I156"/>
        </row>
        <row r="157">
          <cell r="B157" t="str">
            <v>Плоскостные сооружения</v>
          </cell>
          <cell r="C157"/>
          <cell r="D157"/>
          <cell r="E157"/>
          <cell r="F157"/>
          <cell r="G157"/>
          <cell r="H157"/>
          <cell r="I157"/>
        </row>
        <row r="158">
          <cell r="B158"/>
          <cell r="C158">
            <v>1</v>
          </cell>
          <cell r="D158" t="str">
            <v>Детская площадка</v>
          </cell>
          <cell r="E158"/>
          <cell r="F158"/>
          <cell r="G158"/>
          <cell r="H158"/>
          <cell r="I158"/>
        </row>
        <row r="159">
          <cell r="B159"/>
          <cell r="C159">
            <v>2</v>
          </cell>
          <cell r="D159" t="str">
            <v>Спортивно-игровая площадка</v>
          </cell>
          <cell r="E159"/>
          <cell r="F159"/>
          <cell r="G159"/>
          <cell r="H159"/>
          <cell r="I159"/>
        </row>
        <row r="160">
          <cell r="B160"/>
          <cell r="C160">
            <v>3</v>
          </cell>
          <cell r="D160" t="str">
            <v>Спортивное оборудование</v>
          </cell>
          <cell r="E160"/>
          <cell r="F160"/>
          <cell r="G160"/>
          <cell r="H160"/>
          <cell r="I160"/>
        </row>
        <row r="161">
          <cell r="B161"/>
          <cell r="C161">
            <v>4</v>
          </cell>
          <cell r="D161" t="str">
            <v>Мебель для игровых площадок</v>
          </cell>
          <cell r="E161"/>
          <cell r="F161"/>
          <cell r="G161"/>
          <cell r="H161"/>
          <cell r="I161"/>
        </row>
        <row r="162">
          <cell r="B162"/>
          <cell r="C162">
            <v>5</v>
          </cell>
          <cell r="D162" t="str">
            <v>Площадка для выгула собак</v>
          </cell>
          <cell r="E162"/>
          <cell r="F162"/>
          <cell r="G162"/>
          <cell r="H162"/>
          <cell r="I162"/>
        </row>
        <row r="163">
          <cell r="B163"/>
          <cell r="C163">
            <v>6</v>
          </cell>
          <cell r="D163" t="str">
            <v>Велопарковка</v>
          </cell>
          <cell r="E163"/>
          <cell r="F163"/>
          <cell r="G163"/>
          <cell r="H163"/>
          <cell r="I163"/>
        </row>
        <row r="164">
          <cell r="B164"/>
          <cell r="C164">
            <v>7</v>
          </cell>
          <cell r="D164" t="str">
            <v>Контейнерная площадка</v>
          </cell>
          <cell r="E164"/>
          <cell r="F164"/>
          <cell r="G164"/>
          <cell r="H164"/>
          <cell r="I164"/>
        </row>
        <row r="165">
          <cell r="B165"/>
          <cell r="C165"/>
          <cell r="D165"/>
          <cell r="E165"/>
          <cell r="F165"/>
          <cell r="G165"/>
          <cell r="H165"/>
          <cell r="I165"/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B168"/>
          <cell r="C168" t="str">
            <v>резиновая крошка</v>
          </cell>
          <cell r="D168"/>
          <cell r="F168" t="str">
            <v>отличное</v>
          </cell>
          <cell r="G168"/>
          <cell r="H168"/>
          <cell r="I168"/>
        </row>
        <row r="169">
          <cell r="B169"/>
          <cell r="C169" t="str">
            <v>резиновая плитка</v>
          </cell>
          <cell r="D169"/>
          <cell r="F169" t="str">
            <v>требуется ремонт</v>
          </cell>
          <cell r="G169"/>
          <cell r="H169"/>
          <cell r="I169"/>
        </row>
        <row r="170">
          <cell r="B170"/>
          <cell r="C170" t="str">
            <v>набивное</v>
          </cell>
          <cell r="D170"/>
          <cell r="F170" t="str">
            <v>требуется реконструкция</v>
          </cell>
          <cell r="G170"/>
          <cell r="H170"/>
          <cell r="I170"/>
        </row>
        <row r="171">
          <cell r="B171"/>
          <cell r="C171" t="str">
            <v>плитка каменная/бетонная</v>
          </cell>
          <cell r="D171"/>
          <cell r="F171"/>
          <cell r="G171"/>
          <cell r="H171"/>
          <cell r="I171"/>
        </row>
        <row r="172">
          <cell r="B172"/>
          <cell r="C172" t="str">
            <v xml:space="preserve">полимерное </v>
          </cell>
          <cell r="D172"/>
          <cell r="F172"/>
          <cell r="G172"/>
          <cell r="H172"/>
          <cell r="I172"/>
        </row>
        <row r="173">
          <cell r="B173"/>
          <cell r="C173" t="str">
            <v>грунт</v>
          </cell>
          <cell r="D173"/>
          <cell r="F173"/>
          <cell r="G173"/>
          <cell r="H173"/>
          <cell r="I173"/>
        </row>
        <row r="174">
          <cell r="B174"/>
          <cell r="D174"/>
          <cell r="F174"/>
          <cell r="G174"/>
          <cell r="H174"/>
          <cell r="I174"/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B177"/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  <cell r="H177"/>
        </row>
        <row r="178">
          <cell r="B178"/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  <cell r="H178"/>
        </row>
        <row r="179">
          <cell r="B179"/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  <cell r="H179"/>
        </row>
        <row r="180">
          <cell r="B180"/>
          <cell r="C180" t="str">
            <v>хоккей</v>
          </cell>
          <cell r="D180" t="str">
            <v>песок</v>
          </cell>
          <cell r="E180"/>
          <cell r="F180" t="str">
            <v>требуется замена покрытия</v>
          </cell>
          <cell r="H180"/>
        </row>
        <row r="181">
          <cell r="B181"/>
          <cell r="C181" t="str">
            <v>баскетбол</v>
          </cell>
          <cell r="D181" t="str">
            <v>набивное</v>
          </cell>
          <cell r="E181"/>
          <cell r="F181" t="str">
            <v>требуется замена оборудования</v>
          </cell>
          <cell r="H181"/>
        </row>
        <row r="182">
          <cell r="B182"/>
          <cell r="C182" t="str">
            <v>экстремальный вид спорта</v>
          </cell>
          <cell r="D182" t="str">
            <v>плитка каменная/бетонная</v>
          </cell>
          <cell r="E182"/>
          <cell r="F182" t="str">
            <v>требуется комплексный ремонт</v>
          </cell>
          <cell r="H182"/>
        </row>
        <row r="183">
          <cell r="B183"/>
          <cell r="C183" t="str">
            <v>другое</v>
          </cell>
          <cell r="D183" t="str">
            <v xml:space="preserve">полимерное </v>
          </cell>
          <cell r="E183"/>
          <cell r="F183" t="str">
            <v>требуется полная реконструкция</v>
          </cell>
          <cell r="H183"/>
        </row>
        <row r="184">
          <cell r="B184"/>
          <cell r="C184"/>
          <cell r="D184" t="str">
            <v>грунт</v>
          </cell>
          <cell r="E184"/>
          <cell r="F184"/>
          <cell r="H184"/>
          <cell r="I184"/>
        </row>
        <row r="185">
          <cell r="B185"/>
          <cell r="C185"/>
          <cell r="D185" t="str">
            <v>дерево</v>
          </cell>
          <cell r="E185"/>
          <cell r="F185"/>
          <cell r="H185"/>
          <cell r="I185"/>
        </row>
        <row r="186">
          <cell r="B186"/>
          <cell r="C186"/>
          <cell r="D186"/>
          <cell r="E186"/>
          <cell r="F186"/>
          <cell r="H186"/>
          <cell r="I186"/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B189"/>
          <cell r="C189" t="str">
            <v>тренажер</v>
          </cell>
          <cell r="E189"/>
          <cell r="F189" t="str">
            <v>отличное</v>
          </cell>
          <cell r="G189"/>
          <cell r="H189"/>
          <cell r="I189"/>
        </row>
        <row r="190">
          <cell r="B190"/>
          <cell r="C190" t="str">
            <v>параллельные брусья</v>
          </cell>
          <cell r="E190"/>
          <cell r="F190" t="str">
            <v>требуется ремонт</v>
          </cell>
          <cell r="G190"/>
          <cell r="H190"/>
          <cell r="I190"/>
        </row>
        <row r="191">
          <cell r="B191"/>
          <cell r="C191" t="str">
            <v>турник</v>
          </cell>
          <cell r="E191"/>
          <cell r="F191" t="str">
            <v>требуется замена</v>
          </cell>
          <cell r="G191"/>
          <cell r="H191"/>
          <cell r="I191"/>
        </row>
        <row r="192">
          <cell r="B192"/>
          <cell r="C192" t="str">
            <v>шведская стенка</v>
          </cell>
          <cell r="E192"/>
          <cell r="G192"/>
          <cell r="H192"/>
          <cell r="I192"/>
        </row>
        <row r="193">
          <cell r="B193"/>
          <cell r="C193" t="str">
            <v>другое</v>
          </cell>
          <cell r="E193"/>
          <cell r="F193"/>
          <cell r="G193"/>
          <cell r="H193"/>
          <cell r="I193"/>
        </row>
        <row r="194">
          <cell r="B194"/>
          <cell r="C194"/>
          <cell r="E194"/>
          <cell r="F194"/>
          <cell r="G194"/>
          <cell r="H194"/>
          <cell r="I194"/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B197"/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  <cell r="G197"/>
          <cell r="H197"/>
          <cell r="I197"/>
        </row>
        <row r="198">
          <cell r="B198"/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  <cell r="G198"/>
          <cell r="H198"/>
          <cell r="I198"/>
        </row>
        <row r="199">
          <cell r="B199"/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  <cell r="G199"/>
          <cell r="H199"/>
          <cell r="I199"/>
        </row>
        <row r="200">
          <cell r="B200"/>
          <cell r="C200" t="str">
            <v>горка</v>
          </cell>
          <cell r="D200" t="str">
            <v>другое</v>
          </cell>
          <cell r="E200"/>
          <cell r="F200" t="str">
            <v>требуется замена</v>
          </cell>
          <cell r="G200"/>
          <cell r="H200"/>
          <cell r="I200"/>
        </row>
        <row r="201">
          <cell r="B201"/>
          <cell r="C201" t="str">
            <v>качалка</v>
          </cell>
          <cell r="D201"/>
          <cell r="E201"/>
          <cell r="F201"/>
          <cell r="G201"/>
          <cell r="H201"/>
          <cell r="I201"/>
        </row>
        <row r="202">
          <cell r="B202"/>
          <cell r="C202" t="str">
            <v>домик</v>
          </cell>
          <cell r="D202"/>
          <cell r="E202"/>
          <cell r="F202"/>
          <cell r="G202"/>
          <cell r="H202"/>
          <cell r="I202"/>
        </row>
        <row r="203">
          <cell r="B203"/>
          <cell r="C203" t="str">
            <v>балансир</v>
          </cell>
          <cell r="D203"/>
          <cell r="E203"/>
          <cell r="F203"/>
          <cell r="G203"/>
          <cell r="H203"/>
          <cell r="I203"/>
        </row>
        <row r="204">
          <cell r="B204"/>
          <cell r="C204" t="str">
            <v>игровой комплекс</v>
          </cell>
          <cell r="D204"/>
          <cell r="E204"/>
          <cell r="F204"/>
          <cell r="G204"/>
          <cell r="H204"/>
          <cell r="I204"/>
        </row>
        <row r="205">
          <cell r="B205"/>
          <cell r="C205" t="str">
            <v>другое</v>
          </cell>
          <cell r="D205"/>
          <cell r="E205"/>
          <cell r="F205"/>
          <cell r="G205"/>
          <cell r="H205"/>
          <cell r="I205"/>
        </row>
        <row r="206">
          <cell r="B206"/>
          <cell r="C206"/>
          <cell r="D206"/>
          <cell r="E206"/>
          <cell r="F206"/>
          <cell r="G206"/>
          <cell r="H206"/>
          <cell r="I206"/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B209"/>
          <cell r="C209" t="str">
            <v>да</v>
          </cell>
          <cell r="D209" t="str">
            <v>специальное</v>
          </cell>
          <cell r="F209" t="str">
            <v>отличное</v>
          </cell>
          <cell r="G209"/>
          <cell r="H209"/>
          <cell r="I209"/>
        </row>
        <row r="210">
          <cell r="B210"/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  <cell r="G210"/>
          <cell r="H210"/>
          <cell r="I210"/>
        </row>
        <row r="211">
          <cell r="B211"/>
          <cell r="C211"/>
          <cell r="D211" t="str">
            <v>отсутствует</v>
          </cell>
          <cell r="F211" t="str">
            <v>требуется реконструкция</v>
          </cell>
          <cell r="G211"/>
          <cell r="H211"/>
          <cell r="I211"/>
        </row>
        <row r="212">
          <cell r="B212"/>
          <cell r="C212"/>
          <cell r="F212"/>
          <cell r="G212"/>
          <cell r="H212"/>
          <cell r="I212"/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B215"/>
          <cell r="C215" t="str">
            <v>металл</v>
          </cell>
          <cell r="F215" t="str">
            <v>отличное</v>
          </cell>
          <cell r="G215"/>
          <cell r="H215"/>
          <cell r="I215"/>
        </row>
        <row r="216">
          <cell r="B216"/>
          <cell r="C216" t="str">
            <v>дерево</v>
          </cell>
          <cell r="F216" t="str">
            <v>требуется покраска</v>
          </cell>
          <cell r="G216"/>
          <cell r="H216"/>
          <cell r="I216"/>
        </row>
        <row r="217">
          <cell r="B217"/>
          <cell r="C217" t="str">
            <v>бетон</v>
          </cell>
          <cell r="F217" t="str">
            <v>требуется ремонт</v>
          </cell>
          <cell r="G217"/>
          <cell r="H217"/>
          <cell r="I217"/>
        </row>
        <row r="218">
          <cell r="B218"/>
          <cell r="C218" t="str">
            <v>другое</v>
          </cell>
          <cell r="F218" t="str">
            <v>требуется замена</v>
          </cell>
          <cell r="G218"/>
          <cell r="H218"/>
          <cell r="I218"/>
        </row>
        <row r="219">
          <cell r="B219"/>
          <cell r="C219"/>
          <cell r="F219"/>
          <cell r="G219"/>
          <cell r="H219"/>
          <cell r="I219"/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B222"/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  <cell r="G222"/>
          <cell r="H222"/>
          <cell r="I222"/>
        </row>
        <row r="223">
          <cell r="B223"/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  <cell r="G223"/>
          <cell r="H223"/>
          <cell r="I223"/>
        </row>
        <row r="224">
          <cell r="B224"/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  <cell r="G224"/>
          <cell r="H224"/>
          <cell r="I224"/>
        </row>
        <row r="225">
          <cell r="B225"/>
          <cell r="C225"/>
          <cell r="D225" t="str">
            <v>другое</v>
          </cell>
          <cell r="F225"/>
          <cell r="G225"/>
          <cell r="H225"/>
          <cell r="I225"/>
        </row>
        <row r="226">
          <cell r="B226"/>
          <cell r="C226"/>
          <cell r="D226"/>
          <cell r="E226"/>
          <cell r="F226"/>
          <cell r="G226"/>
          <cell r="H226"/>
          <cell r="I226"/>
        </row>
        <row r="227">
          <cell r="B227" t="str">
            <v>Малые архитектурные формы</v>
          </cell>
          <cell r="C227"/>
          <cell r="D227"/>
          <cell r="E227"/>
          <cell r="F227"/>
          <cell r="G227"/>
          <cell r="H227"/>
          <cell r="I227"/>
        </row>
        <row r="228">
          <cell r="B228"/>
          <cell r="C228">
            <v>1</v>
          </cell>
          <cell r="D228" t="str">
            <v>Накопитель ТКО</v>
          </cell>
          <cell r="F228"/>
          <cell r="G228"/>
          <cell r="H228"/>
          <cell r="I228"/>
        </row>
        <row r="229">
          <cell r="B229"/>
          <cell r="C229">
            <v>2</v>
          </cell>
          <cell r="D229" t="str">
            <v>Стол</v>
          </cell>
          <cell r="F229"/>
          <cell r="G229"/>
          <cell r="H229"/>
          <cell r="I229"/>
        </row>
        <row r="230">
          <cell r="B230"/>
          <cell r="C230">
            <v>3</v>
          </cell>
          <cell r="D230" t="str">
            <v>Беседка</v>
          </cell>
          <cell r="F230"/>
          <cell r="G230"/>
          <cell r="H230"/>
          <cell r="I230"/>
        </row>
        <row r="231">
          <cell r="B231"/>
          <cell r="C231">
            <v>4</v>
          </cell>
          <cell r="D231" t="str">
            <v>Навес</v>
          </cell>
          <cell r="F231"/>
          <cell r="G231"/>
          <cell r="H231"/>
          <cell r="I231"/>
        </row>
        <row r="232">
          <cell r="B232"/>
          <cell r="C232">
            <v>5</v>
          </cell>
          <cell r="D232" t="str">
            <v>Фонтан</v>
          </cell>
          <cell r="F232"/>
          <cell r="G232"/>
          <cell r="H232"/>
          <cell r="I232"/>
        </row>
        <row r="233">
          <cell r="B233"/>
          <cell r="C233"/>
          <cell r="D233"/>
          <cell r="E233"/>
          <cell r="F233"/>
          <cell r="G233"/>
          <cell r="H233"/>
          <cell r="I233"/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B236"/>
          <cell r="C236" t="str">
            <v>контейнер</v>
          </cell>
          <cell r="D236" t="str">
            <v>металл</v>
          </cell>
          <cell r="F236" t="str">
            <v>отличное</v>
          </cell>
          <cell r="G236"/>
          <cell r="H236"/>
          <cell r="I236"/>
        </row>
        <row r="237">
          <cell r="B237"/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  <cell r="G237"/>
          <cell r="H237"/>
          <cell r="I237"/>
        </row>
        <row r="238">
          <cell r="B238"/>
          <cell r="C238"/>
          <cell r="D238" t="str">
            <v>бетон</v>
          </cell>
          <cell r="F238" t="str">
            <v>требуется замена</v>
          </cell>
          <cell r="G238"/>
          <cell r="H238"/>
          <cell r="I238"/>
        </row>
        <row r="239">
          <cell r="B239"/>
          <cell r="C239"/>
          <cell r="D239" t="str">
            <v>другое</v>
          </cell>
          <cell r="G239"/>
          <cell r="H239"/>
          <cell r="I239"/>
        </row>
        <row r="240">
          <cell r="B240"/>
          <cell r="C240"/>
          <cell r="D240"/>
          <cell r="G240"/>
          <cell r="H240"/>
          <cell r="I240"/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B243"/>
          <cell r="C243" t="str">
            <v>шахматный</v>
          </cell>
          <cell r="D243" t="str">
            <v>металл</v>
          </cell>
          <cell r="F243" t="str">
            <v>отличное</v>
          </cell>
          <cell r="G243"/>
          <cell r="H243"/>
          <cell r="I243"/>
        </row>
        <row r="244">
          <cell r="B244"/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  <cell r="G244"/>
          <cell r="H244"/>
          <cell r="I244"/>
        </row>
        <row r="245">
          <cell r="B245"/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  <cell r="G245"/>
          <cell r="H245"/>
          <cell r="I245"/>
        </row>
        <row r="246">
          <cell r="B246"/>
          <cell r="C246" t="str">
            <v>универсальный</v>
          </cell>
          <cell r="D246" t="str">
            <v>дерево</v>
          </cell>
          <cell r="G246"/>
          <cell r="H246"/>
          <cell r="I246"/>
        </row>
        <row r="247">
          <cell r="B247"/>
          <cell r="C247"/>
          <cell r="D247"/>
          <cell r="G247"/>
          <cell r="H247"/>
          <cell r="I247"/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B250"/>
          <cell r="C250" t="str">
            <v>металл</v>
          </cell>
          <cell r="D250"/>
          <cell r="F250" t="str">
            <v>отличное</v>
          </cell>
          <cell r="G250"/>
          <cell r="H250"/>
          <cell r="I250"/>
        </row>
        <row r="251">
          <cell r="B251"/>
          <cell r="C251" t="str">
            <v>пластик</v>
          </cell>
          <cell r="D251"/>
          <cell r="F251" t="str">
            <v>требуется ремонт</v>
          </cell>
          <cell r="G251"/>
          <cell r="H251"/>
          <cell r="I251"/>
        </row>
        <row r="252">
          <cell r="B252"/>
          <cell r="C252" t="str">
            <v>дерево</v>
          </cell>
          <cell r="D252"/>
          <cell r="F252" t="str">
            <v>требуется замена</v>
          </cell>
          <cell r="G252"/>
          <cell r="H252"/>
          <cell r="I252"/>
        </row>
        <row r="253">
          <cell r="B253"/>
          <cell r="D253"/>
          <cell r="F253"/>
          <cell r="G253"/>
          <cell r="H253"/>
          <cell r="I253"/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B256"/>
          <cell r="C256" t="str">
            <v>металл</v>
          </cell>
          <cell r="D256" t="str">
            <v>бетон</v>
          </cell>
          <cell r="F256" t="str">
            <v>отличное</v>
          </cell>
          <cell r="G256"/>
          <cell r="H256"/>
          <cell r="I256"/>
        </row>
        <row r="257">
          <cell r="B257"/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  <cell r="G257"/>
          <cell r="H257"/>
          <cell r="I257"/>
        </row>
        <row r="258">
          <cell r="B258"/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  <cell r="G258"/>
          <cell r="H258"/>
          <cell r="I258"/>
        </row>
        <row r="259">
          <cell r="B259"/>
          <cell r="D259"/>
          <cell r="F259"/>
          <cell r="G259"/>
          <cell r="H259"/>
          <cell r="I259"/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B262"/>
          <cell r="C262" t="str">
            <v>до 0,5 метров</v>
          </cell>
          <cell r="D262" t="str">
            <v>металл</v>
          </cell>
          <cell r="E262"/>
          <cell r="F262" t="str">
            <v>отличное</v>
          </cell>
          <cell r="G262"/>
          <cell r="H262"/>
          <cell r="I262"/>
        </row>
        <row r="263">
          <cell r="B263"/>
          <cell r="C263" t="str">
            <v>0,5 - 1 метр</v>
          </cell>
          <cell r="D263" t="str">
            <v>бетон</v>
          </cell>
          <cell r="E263"/>
          <cell r="F263" t="str">
            <v>требуется ремонт</v>
          </cell>
          <cell r="G263"/>
          <cell r="H263"/>
          <cell r="I263"/>
        </row>
        <row r="264">
          <cell r="B264"/>
          <cell r="C264" t="str">
            <v>1 - 2 метра</v>
          </cell>
          <cell r="D264" t="str">
            <v>пластик</v>
          </cell>
          <cell r="E264"/>
          <cell r="F264" t="str">
            <v>требуется замена</v>
          </cell>
          <cell r="G264"/>
          <cell r="H264"/>
          <cell r="I264"/>
        </row>
        <row r="265">
          <cell r="B265"/>
          <cell r="C265" t="str">
            <v>более 2 метров</v>
          </cell>
          <cell r="D265" t="str">
            <v>дерево</v>
          </cell>
          <cell r="E265"/>
          <cell r="G265"/>
          <cell r="H265"/>
          <cell r="I265"/>
        </row>
        <row r="266">
          <cell r="B266"/>
          <cell r="D266" t="str">
            <v>другое</v>
          </cell>
          <cell r="E266"/>
          <cell r="F266"/>
          <cell r="G266"/>
          <cell r="H266"/>
          <cell r="I266"/>
        </row>
        <row r="267">
          <cell r="B267"/>
          <cell r="D267"/>
          <cell r="E267"/>
          <cell r="F267"/>
          <cell r="G267"/>
          <cell r="H267"/>
          <cell r="I267"/>
        </row>
        <row r="268">
          <cell r="B268" t="str">
            <v>Другое</v>
          </cell>
          <cell r="C268"/>
          <cell r="D268"/>
          <cell r="E268"/>
          <cell r="F268"/>
          <cell r="G268"/>
          <cell r="H268"/>
          <cell r="I268"/>
        </row>
        <row r="269">
          <cell r="B269"/>
          <cell r="C269">
            <v>1</v>
          </cell>
          <cell r="D269" t="str">
            <v>Водоём</v>
          </cell>
          <cell r="F269"/>
          <cell r="G269"/>
          <cell r="H269"/>
          <cell r="I269"/>
        </row>
        <row r="270">
          <cell r="B270"/>
          <cell r="C270">
            <v>2</v>
          </cell>
          <cell r="D270" t="str">
            <v>Люк подземных коммуникаций</v>
          </cell>
          <cell r="F270"/>
          <cell r="G270"/>
          <cell r="H270"/>
          <cell r="I270"/>
        </row>
        <row r="271">
          <cell r="B271"/>
          <cell r="C271"/>
          <cell r="D271"/>
          <cell r="E271"/>
          <cell r="F271"/>
          <cell r="G271"/>
          <cell r="H271"/>
          <cell r="I271"/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B274"/>
          <cell r="C274" t="str">
            <v>пруд</v>
          </cell>
          <cell r="E274"/>
          <cell r="F274" t="str">
            <v>отличное</v>
          </cell>
          <cell r="G274"/>
          <cell r="H274"/>
          <cell r="I274"/>
        </row>
        <row r="275">
          <cell r="B275"/>
          <cell r="C275" t="str">
            <v>каскад</v>
          </cell>
          <cell r="E275"/>
          <cell r="F275" t="str">
            <v>требуется реконструкция</v>
          </cell>
          <cell r="G275"/>
          <cell r="H275"/>
          <cell r="I275"/>
        </row>
        <row r="276">
          <cell r="B276"/>
          <cell r="C276" t="str">
            <v>ручей</v>
          </cell>
          <cell r="E276"/>
          <cell r="G276"/>
          <cell r="H276"/>
          <cell r="I276"/>
        </row>
        <row r="277">
          <cell r="B277"/>
          <cell r="C277" t="str">
            <v>другое</v>
          </cell>
          <cell r="E277"/>
          <cell r="F277"/>
          <cell r="G277"/>
          <cell r="H277"/>
          <cell r="I277"/>
        </row>
        <row r="278">
          <cell r="B278"/>
          <cell r="C278"/>
          <cell r="E278"/>
          <cell r="F278"/>
          <cell r="G278"/>
          <cell r="H278"/>
          <cell r="I278"/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B281"/>
          <cell r="C281" t="str">
            <v>коммуникации связи</v>
          </cell>
          <cell r="F281" t="str">
            <v>отличное</v>
          </cell>
          <cell r="G281"/>
          <cell r="I281"/>
        </row>
        <row r="282">
          <cell r="B282"/>
          <cell r="C282" t="str">
            <v>канализационный колодец</v>
          </cell>
          <cell r="F282" t="str">
            <v>требуется замена</v>
          </cell>
          <cell r="G282"/>
          <cell r="H282"/>
          <cell r="I282"/>
        </row>
        <row r="283">
          <cell r="B283"/>
          <cell r="C283" t="str">
            <v>колодец водоснабжения</v>
          </cell>
          <cell r="F283"/>
          <cell r="G283"/>
          <cell r="H283"/>
          <cell r="I283"/>
        </row>
        <row r="284">
          <cell r="B284"/>
          <cell r="C284" t="str">
            <v>другое</v>
          </cell>
          <cell r="F284"/>
          <cell r="G284"/>
          <cell r="H284"/>
          <cell r="I284"/>
        </row>
        <row r="285">
          <cell r="F285"/>
          <cell r="G285"/>
          <cell r="H285"/>
          <cell r="I285"/>
        </row>
        <row r="286">
          <cell r="B286" t="str">
            <v>Строения, сооружения</v>
          </cell>
          <cell r="C286"/>
          <cell r="D286"/>
          <cell r="E286"/>
          <cell r="F286"/>
          <cell r="G286"/>
          <cell r="H286"/>
          <cell r="I286"/>
        </row>
        <row r="287">
          <cell r="C287">
            <v>1</v>
          </cell>
          <cell r="D287" t="str">
            <v>Жилое</v>
          </cell>
          <cell r="F287"/>
          <cell r="G287"/>
          <cell r="H287"/>
          <cell r="I287"/>
        </row>
        <row r="288">
          <cell r="C288">
            <v>2</v>
          </cell>
          <cell r="D288" t="str">
            <v>Нежилое капитальное</v>
          </cell>
          <cell r="F288"/>
          <cell r="G288"/>
          <cell r="H288"/>
          <cell r="I288"/>
        </row>
        <row r="289">
          <cell r="C289">
            <v>3</v>
          </cell>
          <cell r="D289" t="str">
            <v>Нежилое некапитальное</v>
          </cell>
          <cell r="F289"/>
          <cell r="G289"/>
          <cell r="H289"/>
          <cell r="I289"/>
        </row>
        <row r="290">
          <cell r="F290"/>
          <cell r="G290"/>
          <cell r="H290"/>
          <cell r="I290"/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Год постройки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B293"/>
          <cell r="C293" t="str">
            <v>МКД</v>
          </cell>
          <cell r="D293"/>
          <cell r="E293"/>
          <cell r="F293" t="str">
            <v>отличное</v>
          </cell>
          <cell r="G293"/>
          <cell r="H293"/>
          <cell r="I293"/>
        </row>
        <row r="294">
          <cell r="B294"/>
          <cell r="C294" t="str">
            <v>ИЖС</v>
          </cell>
          <cell r="D294"/>
          <cell r="E294"/>
          <cell r="F294" t="str">
            <v>среднее</v>
          </cell>
          <cell r="G294"/>
          <cell r="H294"/>
          <cell r="I294"/>
        </row>
        <row r="295">
          <cell r="B295"/>
          <cell r="C295" t="str">
            <v>блокированный</v>
          </cell>
          <cell r="D295"/>
          <cell r="E295"/>
          <cell r="F295" t="str">
            <v>требуется реконструкция</v>
          </cell>
          <cell r="G295"/>
          <cell r="H295"/>
          <cell r="I295"/>
        </row>
        <row r="296">
          <cell r="B296"/>
          <cell r="C296"/>
          <cell r="D296"/>
          <cell r="E296"/>
          <cell r="F296"/>
          <cell r="G296"/>
          <cell r="H296"/>
          <cell r="I296"/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Год постройки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B299"/>
          <cell r="C299" t="str">
            <v>гараж</v>
          </cell>
          <cell r="D299"/>
          <cell r="E299"/>
          <cell r="F299" t="str">
            <v>отличное</v>
          </cell>
          <cell r="G299"/>
          <cell r="H299"/>
          <cell r="I299"/>
        </row>
        <row r="300">
          <cell r="B300"/>
          <cell r="C300" t="str">
            <v>офисное здание</v>
          </cell>
          <cell r="D300"/>
          <cell r="E300"/>
          <cell r="F300" t="str">
            <v>среднее</v>
          </cell>
          <cell r="G300"/>
          <cell r="H300"/>
          <cell r="I300"/>
        </row>
        <row r="301">
          <cell r="B301"/>
          <cell r="C301" t="str">
            <v>магазин</v>
          </cell>
          <cell r="D301"/>
          <cell r="E301"/>
          <cell r="F301" t="str">
            <v>требуется реконструкция</v>
          </cell>
          <cell r="G301"/>
          <cell r="H301"/>
          <cell r="I301"/>
        </row>
        <row r="302">
          <cell r="B302"/>
          <cell r="C302" t="str">
            <v>трансформаторная подстанция</v>
          </cell>
          <cell r="D302"/>
          <cell r="E302"/>
          <cell r="F302"/>
          <cell r="G302"/>
          <cell r="H302"/>
          <cell r="I302"/>
        </row>
        <row r="303">
          <cell r="B303"/>
          <cell r="C303" t="str">
            <v>туалет</v>
          </cell>
          <cell r="D303"/>
          <cell r="E303"/>
          <cell r="F303"/>
          <cell r="G303"/>
          <cell r="H303"/>
          <cell r="I303"/>
        </row>
        <row r="304">
          <cell r="B304"/>
          <cell r="C304" t="str">
            <v>учреждение культуры</v>
          </cell>
          <cell r="D304"/>
          <cell r="E304"/>
          <cell r="F304"/>
          <cell r="G304"/>
          <cell r="H304"/>
          <cell r="I304"/>
        </row>
        <row r="305">
          <cell r="B305"/>
          <cell r="C305" t="str">
            <v>учреждение образования</v>
          </cell>
          <cell r="D305"/>
          <cell r="E305"/>
          <cell r="F305"/>
          <cell r="G305"/>
          <cell r="H305"/>
          <cell r="I305"/>
        </row>
        <row r="306">
          <cell r="B306"/>
          <cell r="C306" t="str">
            <v>лечебное учреждение</v>
          </cell>
          <cell r="D306"/>
          <cell r="E306"/>
          <cell r="F306"/>
          <cell r="G306"/>
          <cell r="H306"/>
          <cell r="I306"/>
        </row>
        <row r="307">
          <cell r="B307"/>
          <cell r="C307" t="str">
            <v>тепловой пункт</v>
          </cell>
          <cell r="D307"/>
          <cell r="E307"/>
          <cell r="F307"/>
          <cell r="G307"/>
          <cell r="H307"/>
          <cell r="I307"/>
        </row>
        <row r="308">
          <cell r="B308"/>
          <cell r="C308" t="str">
            <v>незавершенный</v>
          </cell>
          <cell r="D308"/>
          <cell r="E308"/>
          <cell r="F308"/>
          <cell r="G308"/>
          <cell r="H308"/>
          <cell r="I308"/>
        </row>
        <row r="309">
          <cell r="B309"/>
          <cell r="C309" t="str">
            <v>заброшенный</v>
          </cell>
          <cell r="D309"/>
          <cell r="E309"/>
          <cell r="F309"/>
          <cell r="G309"/>
          <cell r="H309"/>
          <cell r="I309"/>
        </row>
        <row r="310">
          <cell r="B310"/>
          <cell r="C310" t="str">
            <v>другое</v>
          </cell>
          <cell r="D310"/>
          <cell r="E310"/>
          <cell r="F310"/>
          <cell r="G310"/>
          <cell r="H310"/>
          <cell r="I310"/>
        </row>
        <row r="311">
          <cell r="B311"/>
          <cell r="C311"/>
          <cell r="D311"/>
          <cell r="E311"/>
          <cell r="F311"/>
          <cell r="G311"/>
          <cell r="H311"/>
          <cell r="I311"/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Год постройки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B314"/>
          <cell r="C314" t="str">
            <v>торговый павильон</v>
          </cell>
          <cell r="D314"/>
          <cell r="E314"/>
          <cell r="F314" t="str">
            <v>отличное</v>
          </cell>
          <cell r="G314"/>
          <cell r="H314"/>
          <cell r="I314"/>
        </row>
        <row r="315">
          <cell r="B315"/>
          <cell r="C315" t="str">
            <v>гараж</v>
          </cell>
          <cell r="D315"/>
          <cell r="E315"/>
          <cell r="F315" t="str">
            <v>среднее</v>
          </cell>
          <cell r="G315"/>
          <cell r="H315"/>
          <cell r="I315"/>
        </row>
        <row r="316">
          <cell r="B316"/>
          <cell r="C316" t="str">
            <v>хозяйственный объект</v>
          </cell>
          <cell r="D316"/>
          <cell r="E316"/>
          <cell r="F316" t="str">
            <v>требуется реконструкция</v>
          </cell>
          <cell r="G316"/>
          <cell r="H316"/>
          <cell r="I316"/>
        </row>
        <row r="317">
          <cell r="B317"/>
          <cell r="C317" t="str">
            <v>навес для автомобилей</v>
          </cell>
          <cell r="D317"/>
          <cell r="E317"/>
          <cell r="F317"/>
          <cell r="G317"/>
          <cell r="H317"/>
          <cell r="I317"/>
        </row>
        <row r="318">
          <cell r="B318"/>
          <cell r="C318" t="str">
            <v>трансформаторная подстанция</v>
          </cell>
          <cell r="D318"/>
          <cell r="E318"/>
          <cell r="F318"/>
          <cell r="G318"/>
          <cell r="H318"/>
          <cell r="I318"/>
        </row>
        <row r="319">
          <cell r="B319"/>
          <cell r="C319" t="str">
            <v>другое</v>
          </cell>
          <cell r="D319"/>
          <cell r="E319"/>
          <cell r="F319"/>
          <cell r="G319"/>
          <cell r="H319"/>
          <cell r="I319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09"/>
  <sheetViews>
    <sheetView tabSelected="1" view="pageBreakPreview" topLeftCell="A28" zoomScaleNormal="100" zoomScaleSheetLayoutView="100" workbookViewId="0">
      <selection activeCell="E29" sqref="E29"/>
    </sheetView>
  </sheetViews>
  <sheetFormatPr defaultRowHeight="15" x14ac:dyDescent="0.25"/>
  <cols>
    <col min="1" max="1" width="3.7109375" customWidth="1"/>
    <col min="2" max="8" width="16.7109375" customWidth="1"/>
    <col min="9" max="9" width="19.7109375" customWidth="1"/>
  </cols>
  <sheetData>
    <row r="1" spans="1:9" ht="17.100000000000001" customHeight="1" x14ac:dyDescent="0.3">
      <c r="G1" s="134" t="s">
        <v>0</v>
      </c>
      <c r="H1" s="134"/>
      <c r="I1" s="1"/>
    </row>
    <row r="2" spans="1:9" ht="17.100000000000001" customHeight="1" x14ac:dyDescent="0.3">
      <c r="G2" s="134" t="s">
        <v>1</v>
      </c>
      <c r="H2" s="134"/>
      <c r="I2" s="1"/>
    </row>
    <row r="3" spans="1:9" ht="30" customHeight="1" x14ac:dyDescent="0.3">
      <c r="G3" s="134" t="s">
        <v>105</v>
      </c>
      <c r="H3" s="134"/>
      <c r="I3" s="1"/>
    </row>
    <row r="4" spans="1:9" ht="12.75" customHeight="1" thickBot="1" x14ac:dyDescent="0.3"/>
    <row r="5" spans="1:9" ht="20.100000000000001" customHeight="1" x14ac:dyDescent="0.25">
      <c r="A5" s="2"/>
      <c r="B5" s="2"/>
      <c r="C5" s="3"/>
      <c r="D5" s="135" t="s">
        <v>2</v>
      </c>
      <c r="E5" s="135"/>
      <c r="F5" s="135"/>
      <c r="G5" s="135"/>
      <c r="H5" s="4"/>
      <c r="I5" s="2"/>
    </row>
    <row r="6" spans="1:9" s="5" customFormat="1" ht="20.100000000000001" customHeight="1" x14ac:dyDescent="0.25">
      <c r="C6" s="6"/>
      <c r="D6" s="136" t="s">
        <v>106</v>
      </c>
      <c r="E6" s="136"/>
      <c r="F6" s="136"/>
      <c r="G6" s="136"/>
      <c r="H6" s="7"/>
    </row>
    <row r="7" spans="1:9" s="5" customFormat="1" ht="12.75" customHeight="1" x14ac:dyDescent="0.25">
      <c r="C7" s="6"/>
      <c r="D7" s="8"/>
      <c r="E7" s="8"/>
      <c r="F7" s="8"/>
      <c r="G7" s="8"/>
      <c r="H7" s="7"/>
    </row>
    <row r="8" spans="1:9" ht="20.100000000000001" customHeight="1" x14ac:dyDescent="0.25">
      <c r="A8" s="9"/>
      <c r="B8" s="9"/>
      <c r="C8" s="10"/>
      <c r="D8" s="137" t="s">
        <v>3</v>
      </c>
      <c r="E8" s="137"/>
      <c r="F8" s="137"/>
      <c r="G8" s="137"/>
      <c r="H8" s="11"/>
      <c r="I8" s="9"/>
    </row>
    <row r="9" spans="1:9" ht="20.100000000000001" customHeight="1" thickBot="1" x14ac:dyDescent="0.3">
      <c r="C9" s="12"/>
      <c r="D9" s="130" t="s">
        <v>4</v>
      </c>
      <c r="E9" s="130"/>
      <c r="F9" s="130"/>
      <c r="G9" s="130"/>
      <c r="H9" s="13"/>
    </row>
    <row r="10" spans="1:9" ht="12.75" customHeight="1" x14ac:dyDescent="0.25">
      <c r="C10" s="12"/>
      <c r="D10" s="14"/>
      <c r="E10" s="14"/>
      <c r="F10" s="14"/>
      <c r="G10" s="14"/>
      <c r="H10" s="13"/>
    </row>
    <row r="11" spans="1:9" ht="12.75" customHeight="1" x14ac:dyDescent="0.25">
      <c r="C11" s="12"/>
      <c r="D11" s="15"/>
      <c r="E11" s="16" t="s">
        <v>5</v>
      </c>
      <c r="F11" s="17">
        <v>9</v>
      </c>
      <c r="G11" s="18"/>
      <c r="H11" s="13"/>
    </row>
    <row r="12" spans="1:9" ht="12.75" customHeight="1" x14ac:dyDescent="0.25">
      <c r="C12" s="12"/>
      <c r="D12" s="18"/>
      <c r="E12" s="16" t="s">
        <v>6</v>
      </c>
      <c r="F12" s="19">
        <v>43025</v>
      </c>
      <c r="G12" s="18"/>
      <c r="H12" s="13"/>
    </row>
    <row r="13" spans="1:9" ht="12.75" customHeight="1" thickBot="1" x14ac:dyDescent="0.3">
      <c r="C13" s="20"/>
      <c r="D13" s="21"/>
      <c r="E13" s="21"/>
      <c r="F13" s="21"/>
      <c r="G13" s="21"/>
      <c r="H13" s="22"/>
    </row>
    <row r="14" spans="1:9" ht="12.75" customHeight="1" x14ac:dyDescent="0.25">
      <c r="C14" s="23"/>
      <c r="D14" s="23"/>
      <c r="E14" s="23"/>
      <c r="F14" s="23"/>
      <c r="G14" s="23"/>
      <c r="H14" s="23"/>
    </row>
    <row r="15" spans="1:9" ht="12.75" customHeight="1" x14ac:dyDescent="0.25">
      <c r="C15" s="23"/>
      <c r="D15" s="23"/>
      <c r="E15" s="23"/>
      <c r="F15" s="23"/>
      <c r="G15" s="23"/>
      <c r="H15" s="23"/>
    </row>
    <row r="16" spans="1:9" ht="15" customHeight="1" x14ac:dyDescent="0.25">
      <c r="C16" s="119" t="s">
        <v>7</v>
      </c>
      <c r="D16" s="120"/>
      <c r="E16" s="123" t="s">
        <v>8</v>
      </c>
      <c r="F16" s="124"/>
      <c r="G16" s="124"/>
      <c r="H16" s="125"/>
    </row>
    <row r="17" spans="2:8" x14ac:dyDescent="0.25">
      <c r="C17" s="23"/>
      <c r="D17" s="23"/>
      <c r="E17" s="24"/>
      <c r="F17" s="24"/>
      <c r="G17" s="24"/>
      <c r="H17" s="24"/>
    </row>
    <row r="18" spans="2:8" x14ac:dyDescent="0.25">
      <c r="C18" s="23"/>
      <c r="D18" s="23"/>
      <c r="E18" s="24"/>
      <c r="F18" s="24"/>
      <c r="G18" s="24"/>
      <c r="H18" s="24"/>
    </row>
    <row r="19" spans="2:8" x14ac:dyDescent="0.25">
      <c r="C19" s="119" t="s">
        <v>9</v>
      </c>
      <c r="D19" s="120"/>
      <c r="E19" s="131">
        <v>12670.7</v>
      </c>
      <c r="F19" s="132"/>
      <c r="G19" s="132"/>
      <c r="H19" s="133"/>
    </row>
    <row r="20" spans="2:8" x14ac:dyDescent="0.25">
      <c r="C20" s="23"/>
      <c r="D20" s="23"/>
      <c r="E20" s="24"/>
      <c r="F20" s="24"/>
      <c r="G20" s="24"/>
      <c r="H20" s="24"/>
    </row>
    <row r="21" spans="2:8" x14ac:dyDescent="0.25">
      <c r="C21" s="23"/>
      <c r="D21" s="23"/>
      <c r="E21" s="24"/>
      <c r="F21" s="24"/>
      <c r="G21" s="24"/>
      <c r="H21" s="24"/>
    </row>
    <row r="22" spans="2:8" x14ac:dyDescent="0.25">
      <c r="C22" s="119" t="s">
        <v>10</v>
      </c>
      <c r="D22" s="120"/>
      <c r="E22" s="123">
        <v>0</v>
      </c>
      <c r="F22" s="124"/>
      <c r="G22" s="124"/>
      <c r="H22" s="125"/>
    </row>
    <row r="23" spans="2:8" x14ac:dyDescent="0.25">
      <c r="C23" s="23"/>
      <c r="D23" s="23"/>
      <c r="E23" s="24"/>
      <c r="F23" s="24"/>
      <c r="G23" s="24"/>
      <c r="H23" s="24"/>
    </row>
    <row r="24" spans="2:8" x14ac:dyDescent="0.25">
      <c r="C24" s="23"/>
      <c r="D24" s="23"/>
      <c r="E24" s="25" t="s">
        <v>11</v>
      </c>
      <c r="F24" s="25" t="s">
        <v>12</v>
      </c>
      <c r="G24" s="25" t="s">
        <v>13</v>
      </c>
      <c r="H24" s="25" t="s">
        <v>14</v>
      </c>
    </row>
    <row r="25" spans="2:8" x14ac:dyDescent="0.25">
      <c r="C25" s="119" t="s">
        <v>15</v>
      </c>
      <c r="D25" s="120"/>
      <c r="E25" s="26">
        <v>0</v>
      </c>
      <c r="F25" s="26">
        <v>0</v>
      </c>
      <c r="G25" s="26">
        <v>0</v>
      </c>
      <c r="H25" s="26">
        <v>0</v>
      </c>
    </row>
    <row r="26" spans="2:8" x14ac:dyDescent="0.25">
      <c r="C26" s="23"/>
      <c r="D26" s="23"/>
      <c r="E26" s="24"/>
      <c r="F26" s="24"/>
      <c r="G26" s="24"/>
      <c r="H26" s="24"/>
    </row>
    <row r="27" spans="2:8" x14ac:dyDescent="0.25">
      <c r="C27" s="23"/>
      <c r="D27" s="23"/>
      <c r="E27" s="24"/>
      <c r="F27" s="24"/>
      <c r="G27" s="24"/>
      <c r="H27" s="24"/>
    </row>
    <row r="28" spans="2:8" x14ac:dyDescent="0.25">
      <c r="C28" s="121" t="str">
        <f>IF(D6="общественной территории","Составитель паспорта:","Количество подъездов:")</f>
        <v>Составитель паспорта:</v>
      </c>
      <c r="D28" s="122"/>
      <c r="E28" s="123" t="s">
        <v>107</v>
      </c>
      <c r="F28" s="124"/>
      <c r="G28" s="124"/>
      <c r="H28" s="125"/>
    </row>
    <row r="29" spans="2:8" x14ac:dyDescent="0.25">
      <c r="B29" s="27"/>
      <c r="C29" s="28"/>
      <c r="D29" s="23"/>
      <c r="E29" s="23"/>
      <c r="F29" s="28"/>
      <c r="G29" s="28"/>
      <c r="H29" s="28"/>
    </row>
    <row r="30" spans="2:8" x14ac:dyDescent="0.25">
      <c r="B30" s="27"/>
      <c r="C30" s="28"/>
      <c r="D30" s="28"/>
      <c r="E30" s="28"/>
      <c r="F30" s="28"/>
      <c r="G30" s="28"/>
      <c r="H30" s="28"/>
    </row>
    <row r="31" spans="2:8" x14ac:dyDescent="0.25">
      <c r="C31" s="126" t="str">
        <f>IF(D6="общественной территории","","Составитель паспорта:")</f>
        <v/>
      </c>
      <c r="D31" s="126"/>
      <c r="E31" s="127"/>
      <c r="F31" s="127"/>
      <c r="G31" s="127"/>
      <c r="H31" s="127"/>
    </row>
    <row r="32" spans="2:8" x14ac:dyDescent="0.25">
      <c r="C32" s="23"/>
      <c r="D32" s="23"/>
      <c r="E32" s="24"/>
      <c r="F32" s="24"/>
      <c r="G32" s="24"/>
      <c r="H32" s="24"/>
    </row>
    <row r="33" spans="1:9" ht="12.75" customHeight="1" x14ac:dyDescent="0.25">
      <c r="C33" s="23"/>
      <c r="D33" s="23"/>
      <c r="E33" s="24"/>
      <c r="F33" s="24"/>
      <c r="G33" s="24"/>
      <c r="H33" s="24"/>
    </row>
    <row r="34" spans="1:9" ht="12.75" customHeight="1" x14ac:dyDescent="0.25">
      <c r="B34" s="27"/>
      <c r="C34" s="29" t="str">
        <f>IF(D6="общественной территории","","Представитель заинтересованных лиц:")</f>
        <v/>
      </c>
      <c r="D34" s="29"/>
      <c r="E34" s="28"/>
      <c r="F34" s="25"/>
      <c r="G34" s="128"/>
      <c r="H34" s="129"/>
    </row>
    <row r="35" spans="1:9" ht="12.75" customHeight="1" x14ac:dyDescent="0.25">
      <c r="B35" s="27"/>
      <c r="C35" s="29"/>
      <c r="D35" s="29"/>
      <c r="E35" s="28"/>
      <c r="F35" s="30" t="str">
        <f>IF(D6="общественной территории","","(подпись)")</f>
        <v/>
      </c>
      <c r="G35" s="112" t="str">
        <f>IF(D6="общественной территории","","(ФИО)")</f>
        <v/>
      </c>
      <c r="H35" s="112"/>
    </row>
    <row r="36" spans="1:9" ht="12.75" customHeight="1" x14ac:dyDescent="0.25">
      <c r="B36" s="27"/>
      <c r="C36" s="31"/>
      <c r="D36" s="31"/>
      <c r="E36" s="27"/>
      <c r="F36" s="32"/>
      <c r="G36" s="33"/>
      <c r="H36" s="33"/>
    </row>
    <row r="37" spans="1:9" ht="12.75" customHeight="1" x14ac:dyDescent="0.25">
      <c r="B37" s="27"/>
      <c r="C37" s="31"/>
      <c r="D37" s="31"/>
      <c r="E37" s="27"/>
      <c r="F37" s="32"/>
      <c r="G37" s="33"/>
      <c r="H37" s="33"/>
    </row>
    <row r="38" spans="1:9" ht="12.75" customHeight="1" x14ac:dyDescent="0.25">
      <c r="B38" s="27"/>
      <c r="C38" s="31"/>
      <c r="D38" s="31"/>
      <c r="E38" s="27"/>
      <c r="F38" s="32"/>
      <c r="G38" s="33"/>
      <c r="H38" s="33"/>
    </row>
    <row r="39" spans="1:9" ht="20.100000000000001" customHeight="1" x14ac:dyDescent="0.25">
      <c r="B39" s="109" t="s">
        <v>16</v>
      </c>
      <c r="C39" s="109"/>
      <c r="D39" s="109"/>
      <c r="E39" s="109"/>
      <c r="F39" s="109"/>
      <c r="G39" s="109"/>
      <c r="H39" s="109"/>
      <c r="I39" s="109"/>
    </row>
    <row r="40" spans="1:9" ht="12.75" customHeight="1" x14ac:dyDescent="0.25">
      <c r="A40" s="34"/>
      <c r="B40" s="35"/>
      <c r="C40" s="36"/>
      <c r="D40" s="36"/>
      <c r="E40" s="35"/>
      <c r="F40" s="37"/>
      <c r="G40" s="38"/>
      <c r="H40" s="38"/>
      <c r="I40" s="39"/>
    </row>
    <row r="41" spans="1:9" ht="12.75" customHeight="1" x14ac:dyDescent="0.25">
      <c r="A41" s="40"/>
      <c r="B41" s="41"/>
      <c r="C41" s="31"/>
      <c r="D41" s="31"/>
      <c r="E41" s="41"/>
      <c r="F41" s="42"/>
      <c r="G41" s="43"/>
      <c r="H41" s="43"/>
      <c r="I41" s="44"/>
    </row>
    <row r="42" spans="1:9" ht="12.75" customHeight="1" x14ac:dyDescent="0.25">
      <c r="A42" s="40"/>
      <c r="B42" s="41"/>
      <c r="C42" s="31"/>
      <c r="D42" s="31"/>
      <c r="E42" s="41"/>
      <c r="F42" s="42"/>
      <c r="G42" s="43"/>
      <c r="H42" s="43"/>
      <c r="I42" s="44"/>
    </row>
    <row r="43" spans="1:9" ht="12.75" customHeight="1" x14ac:dyDescent="0.25">
      <c r="A43" s="40"/>
      <c r="B43" s="41"/>
      <c r="C43" s="31"/>
      <c r="D43" s="31"/>
      <c r="E43" s="41"/>
      <c r="F43" s="42"/>
      <c r="G43" s="43"/>
      <c r="H43" s="43"/>
      <c r="I43" s="44"/>
    </row>
    <row r="44" spans="1:9" ht="12.75" customHeight="1" x14ac:dyDescent="0.25">
      <c r="A44" s="40"/>
      <c r="B44" s="41"/>
      <c r="C44" s="31"/>
      <c r="D44" s="31"/>
      <c r="E44" s="41"/>
      <c r="F44" s="42"/>
      <c r="G44" s="43"/>
      <c r="H44" s="43"/>
      <c r="I44" s="44"/>
    </row>
    <row r="45" spans="1:9" ht="12.75" customHeight="1" x14ac:dyDescent="0.25">
      <c r="A45" s="40"/>
      <c r="B45" s="41"/>
      <c r="C45" s="31"/>
      <c r="D45" s="31"/>
      <c r="E45" s="41"/>
      <c r="F45" s="42"/>
      <c r="G45" s="43"/>
      <c r="H45" s="43"/>
      <c r="I45" s="44"/>
    </row>
    <row r="46" spans="1:9" ht="12.75" customHeight="1" x14ac:dyDescent="0.25">
      <c r="A46" s="40"/>
      <c r="B46" s="41"/>
      <c r="C46" s="31"/>
      <c r="D46" s="31"/>
      <c r="E46" s="41"/>
      <c r="F46" s="42"/>
      <c r="G46" s="43"/>
      <c r="H46" s="43"/>
      <c r="I46" s="44"/>
    </row>
    <row r="47" spans="1:9" ht="12.75" customHeight="1" x14ac:dyDescent="0.25">
      <c r="A47" s="40"/>
      <c r="B47" s="41"/>
      <c r="C47" s="31"/>
      <c r="D47" s="31"/>
      <c r="E47" s="41"/>
      <c r="F47" s="42"/>
      <c r="G47" s="43"/>
      <c r="H47" s="43"/>
      <c r="I47" s="44"/>
    </row>
    <row r="48" spans="1:9" ht="12.75" customHeight="1" x14ac:dyDescent="0.25">
      <c r="A48" s="40"/>
      <c r="B48" s="41"/>
      <c r="C48" s="31"/>
      <c r="D48" s="31"/>
      <c r="E48" s="41"/>
      <c r="F48" s="42"/>
      <c r="G48" s="43"/>
      <c r="H48" s="43"/>
      <c r="I48" s="44"/>
    </row>
    <row r="49" spans="1:9" ht="12.75" customHeight="1" x14ac:dyDescent="0.25">
      <c r="A49" s="40"/>
      <c r="B49" s="41"/>
      <c r="C49" s="31"/>
      <c r="D49" s="31"/>
      <c r="E49" s="41"/>
      <c r="F49" s="42"/>
      <c r="G49" s="43"/>
      <c r="H49" s="43"/>
      <c r="I49" s="44"/>
    </row>
    <row r="50" spans="1:9" ht="12.75" customHeight="1" x14ac:dyDescent="0.25">
      <c r="A50" s="40"/>
      <c r="B50" s="41"/>
      <c r="C50" s="31"/>
      <c r="D50" s="31"/>
      <c r="E50" s="41"/>
      <c r="F50" s="42"/>
      <c r="G50" s="43"/>
      <c r="H50" s="43"/>
      <c r="I50" s="44"/>
    </row>
    <row r="51" spans="1:9" ht="12.75" customHeight="1" x14ac:dyDescent="0.25">
      <c r="A51" s="40"/>
      <c r="B51" s="41"/>
      <c r="C51" s="31"/>
      <c r="D51" s="31"/>
      <c r="E51" s="41"/>
      <c r="F51" s="42"/>
      <c r="G51" s="43"/>
      <c r="H51" s="43"/>
      <c r="I51" s="44"/>
    </row>
    <row r="52" spans="1:9" ht="12.75" customHeight="1" x14ac:dyDescent="0.25">
      <c r="A52" s="40"/>
      <c r="B52" s="41"/>
      <c r="C52" s="31"/>
      <c r="D52" s="31"/>
      <c r="E52" s="41"/>
      <c r="F52" s="42"/>
      <c r="G52" s="43"/>
      <c r="H52" s="43"/>
      <c r="I52" s="44"/>
    </row>
    <row r="53" spans="1:9" ht="12.75" customHeight="1" x14ac:dyDescent="0.25">
      <c r="A53" s="40"/>
      <c r="B53" s="41"/>
      <c r="C53" s="31"/>
      <c r="D53" s="31"/>
      <c r="E53" s="41"/>
      <c r="F53" s="42"/>
      <c r="G53" s="43"/>
      <c r="H53" s="43"/>
      <c r="I53" s="44"/>
    </row>
    <row r="54" spans="1:9" ht="12.75" customHeight="1" x14ac:dyDescent="0.25">
      <c r="A54" s="40"/>
      <c r="B54" s="41"/>
      <c r="C54" s="31"/>
      <c r="D54" s="31"/>
      <c r="E54" s="41"/>
      <c r="F54" s="42"/>
      <c r="G54" s="43"/>
      <c r="H54" s="43"/>
      <c r="I54" s="44"/>
    </row>
    <row r="55" spans="1:9" ht="12.75" customHeight="1" x14ac:dyDescent="0.25">
      <c r="A55" s="40"/>
      <c r="B55" s="41"/>
      <c r="C55" s="31"/>
      <c r="D55" s="31"/>
      <c r="E55" s="41"/>
      <c r="F55" s="42"/>
      <c r="G55" s="43"/>
      <c r="H55" s="43"/>
      <c r="I55" s="44"/>
    </row>
    <row r="56" spans="1:9" ht="12.75" customHeight="1" x14ac:dyDescent="0.25">
      <c r="A56" s="40"/>
      <c r="B56" s="41"/>
      <c r="C56" s="31"/>
      <c r="D56" s="31"/>
      <c r="E56" s="41"/>
      <c r="F56" s="42"/>
      <c r="G56" s="43"/>
      <c r="H56" s="43"/>
      <c r="I56" s="44"/>
    </row>
    <row r="57" spans="1:9" ht="12.75" customHeight="1" x14ac:dyDescent="0.25">
      <c r="A57" s="40"/>
      <c r="B57" s="41"/>
      <c r="C57" s="31"/>
      <c r="D57" s="31"/>
      <c r="E57" s="41"/>
      <c r="F57" s="42"/>
      <c r="G57" s="43"/>
      <c r="H57" s="43"/>
      <c r="I57" s="44"/>
    </row>
    <row r="58" spans="1:9" ht="12.75" customHeight="1" x14ac:dyDescent="0.25">
      <c r="A58" s="40"/>
      <c r="B58" s="41"/>
      <c r="C58" s="31"/>
      <c r="D58" s="31"/>
      <c r="E58" s="41"/>
      <c r="F58" s="42"/>
      <c r="G58" s="43"/>
      <c r="H58" s="43"/>
      <c r="I58" s="44"/>
    </row>
    <row r="59" spans="1:9" ht="12.75" customHeight="1" x14ac:dyDescent="0.25">
      <c r="A59" s="40"/>
      <c r="B59" s="41"/>
      <c r="C59" s="31"/>
      <c r="D59" s="31"/>
      <c r="E59" s="41"/>
      <c r="F59" s="42"/>
      <c r="G59" s="43"/>
      <c r="H59" s="43"/>
      <c r="I59" s="44"/>
    </row>
    <row r="60" spans="1:9" ht="12.75" customHeight="1" x14ac:dyDescent="0.25">
      <c r="A60" s="40"/>
      <c r="B60" s="41"/>
      <c r="C60" s="31"/>
      <c r="D60" s="31"/>
      <c r="E60" s="41"/>
      <c r="F60" s="42"/>
      <c r="G60" s="43"/>
      <c r="H60" s="43"/>
      <c r="I60" s="44"/>
    </row>
    <row r="61" spans="1:9" ht="12.75" customHeight="1" x14ac:dyDescent="0.25">
      <c r="A61" s="40"/>
      <c r="B61" s="41"/>
      <c r="C61" s="31"/>
      <c r="D61" s="31"/>
      <c r="E61" s="41"/>
      <c r="F61" s="42"/>
      <c r="G61" s="43"/>
      <c r="H61" s="43"/>
      <c r="I61" s="44"/>
    </row>
    <row r="62" spans="1:9" ht="12.75" customHeight="1" x14ac:dyDescent="0.25">
      <c r="A62" s="40"/>
      <c r="B62" s="41"/>
      <c r="C62" s="31"/>
      <c r="D62" s="31"/>
      <c r="E62" s="41"/>
      <c r="F62" s="42"/>
      <c r="G62" s="43"/>
      <c r="H62" s="43"/>
      <c r="I62" s="44"/>
    </row>
    <row r="63" spans="1:9" ht="12.75" customHeight="1" x14ac:dyDescent="0.25">
      <c r="A63" s="40"/>
      <c r="B63" s="41"/>
      <c r="C63" s="31"/>
      <c r="D63" s="31"/>
      <c r="E63" s="41"/>
      <c r="F63" s="42"/>
      <c r="G63" s="43"/>
      <c r="H63" s="43"/>
      <c r="I63" s="44"/>
    </row>
    <row r="64" spans="1:9" ht="12.75" customHeight="1" x14ac:dyDescent="0.25">
      <c r="A64" s="40"/>
      <c r="B64" s="41"/>
      <c r="C64" s="31"/>
      <c r="D64" s="31"/>
      <c r="E64" s="41"/>
      <c r="F64" s="42"/>
      <c r="G64" s="43"/>
      <c r="H64" s="43"/>
      <c r="I64" s="44"/>
    </row>
    <row r="65" spans="1:9" ht="12.75" customHeight="1" x14ac:dyDescent="0.25">
      <c r="A65" s="40"/>
      <c r="B65" s="41"/>
      <c r="C65" s="31"/>
      <c r="D65" s="31"/>
      <c r="E65" s="41"/>
      <c r="F65" s="42"/>
      <c r="G65" s="43"/>
      <c r="H65" s="43"/>
      <c r="I65" s="44"/>
    </row>
    <row r="66" spans="1:9" ht="12.75" customHeight="1" x14ac:dyDescent="0.25">
      <c r="A66" s="40"/>
      <c r="B66" s="41"/>
      <c r="C66" s="31"/>
      <c r="D66" s="31"/>
      <c r="E66" s="41"/>
      <c r="F66" s="42"/>
      <c r="G66" s="43"/>
      <c r="H66" s="43"/>
      <c r="I66" s="44"/>
    </row>
    <row r="67" spans="1:9" ht="12.75" customHeight="1" x14ac:dyDescent="0.25">
      <c r="A67" s="40"/>
      <c r="B67" s="41"/>
      <c r="C67" s="31"/>
      <c r="D67" s="31"/>
      <c r="E67" s="41"/>
      <c r="F67" s="42"/>
      <c r="G67" s="43"/>
      <c r="H67" s="43"/>
      <c r="I67" s="44"/>
    </row>
    <row r="68" spans="1:9" ht="12.75" customHeight="1" x14ac:dyDescent="0.25">
      <c r="A68" s="40"/>
      <c r="B68" s="41"/>
      <c r="C68" s="31"/>
      <c r="D68" s="31"/>
      <c r="E68" s="41"/>
      <c r="F68" s="42"/>
      <c r="G68" s="43"/>
      <c r="H68" s="43"/>
      <c r="I68" s="44"/>
    </row>
    <row r="69" spans="1:9" ht="12.75" customHeight="1" x14ac:dyDescent="0.25">
      <c r="A69" s="40"/>
      <c r="B69" s="41"/>
      <c r="C69" s="31"/>
      <c r="D69" s="31"/>
      <c r="E69" s="41"/>
      <c r="F69" s="42"/>
      <c r="G69" s="43"/>
      <c r="H69" s="43"/>
      <c r="I69" s="44"/>
    </row>
    <row r="70" spans="1:9" ht="12.75" customHeight="1" x14ac:dyDescent="0.25">
      <c r="A70" s="45"/>
      <c r="B70" s="46"/>
      <c r="C70" s="47"/>
      <c r="D70" s="47"/>
      <c r="E70" s="46"/>
      <c r="F70" s="48"/>
      <c r="G70" s="49"/>
      <c r="H70" s="49"/>
      <c r="I70" s="50"/>
    </row>
    <row r="71" spans="1:9" ht="12.75" customHeight="1" x14ac:dyDescent="0.25">
      <c r="A71" s="113" t="s">
        <v>17</v>
      </c>
      <c r="B71" s="114"/>
      <c r="C71" s="114"/>
      <c r="D71" s="114"/>
      <c r="E71" s="115"/>
      <c r="F71" s="116" t="s">
        <v>18</v>
      </c>
      <c r="G71" s="117"/>
      <c r="H71" s="117"/>
      <c r="I71" s="118"/>
    </row>
    <row r="72" spans="1:9" ht="12.75" customHeight="1" x14ac:dyDescent="0.25">
      <c r="A72" s="40"/>
      <c r="B72" s="41"/>
      <c r="C72" s="31"/>
      <c r="D72" s="31"/>
      <c r="E72" s="51"/>
      <c r="F72" s="52"/>
      <c r="G72" s="43"/>
      <c r="H72" s="43"/>
      <c r="I72" s="44"/>
    </row>
    <row r="73" spans="1:9" ht="12.75" customHeight="1" x14ac:dyDescent="0.25">
      <c r="A73" s="40"/>
      <c r="B73" s="41"/>
      <c r="C73" s="31"/>
      <c r="D73" s="31"/>
      <c r="E73" s="51"/>
      <c r="F73" s="52"/>
      <c r="G73" s="43"/>
      <c r="H73" s="43"/>
      <c r="I73" s="44"/>
    </row>
    <row r="74" spans="1:9" ht="12.75" customHeight="1" x14ac:dyDescent="0.25">
      <c r="A74" s="40"/>
      <c r="B74" s="41"/>
      <c r="C74" s="31"/>
      <c r="D74" s="31"/>
      <c r="E74" s="51"/>
      <c r="F74" s="52"/>
      <c r="G74" s="43"/>
      <c r="H74" s="43"/>
      <c r="I74" s="44"/>
    </row>
    <row r="75" spans="1:9" ht="12.75" customHeight="1" x14ac:dyDescent="0.25">
      <c r="A75" s="40"/>
      <c r="B75" s="41"/>
      <c r="C75" s="31"/>
      <c r="D75" s="31"/>
      <c r="E75" s="51"/>
      <c r="F75" s="52"/>
      <c r="G75" s="43"/>
      <c r="H75" s="43"/>
      <c r="I75" s="44"/>
    </row>
    <row r="76" spans="1:9" ht="12.75" customHeight="1" x14ac:dyDescent="0.25">
      <c r="A76" s="40"/>
      <c r="B76" s="41"/>
      <c r="C76" s="31"/>
      <c r="D76" s="31"/>
      <c r="E76" s="51"/>
      <c r="F76" s="52"/>
      <c r="G76" s="43"/>
      <c r="H76" s="43"/>
      <c r="I76" s="44"/>
    </row>
    <row r="77" spans="1:9" ht="12.75" customHeight="1" x14ac:dyDescent="0.25">
      <c r="A77" s="40"/>
      <c r="B77" s="41"/>
      <c r="C77" s="31"/>
      <c r="D77" s="31"/>
      <c r="E77" s="51"/>
      <c r="F77" s="52"/>
      <c r="G77" s="43"/>
      <c r="H77" s="43"/>
      <c r="I77" s="44"/>
    </row>
    <row r="78" spans="1:9" ht="12.75" customHeight="1" x14ac:dyDescent="0.25">
      <c r="A78" s="40"/>
      <c r="B78" s="41"/>
      <c r="C78" s="31"/>
      <c r="D78" s="31"/>
      <c r="E78" s="51"/>
      <c r="F78" s="52"/>
      <c r="G78" s="43"/>
      <c r="H78" s="43"/>
      <c r="I78" s="44"/>
    </row>
    <row r="79" spans="1:9" ht="12.75" customHeight="1" x14ac:dyDescent="0.25">
      <c r="A79" s="40"/>
      <c r="B79" s="41"/>
      <c r="C79" s="31"/>
      <c r="D79" s="31"/>
      <c r="E79" s="51"/>
      <c r="F79" s="52"/>
      <c r="G79" s="43"/>
      <c r="H79" s="43"/>
      <c r="I79" s="44"/>
    </row>
    <row r="80" spans="1:9" ht="12.75" customHeight="1" x14ac:dyDescent="0.25">
      <c r="A80" s="45"/>
      <c r="B80" s="46"/>
      <c r="C80" s="47"/>
      <c r="D80" s="47"/>
      <c r="E80" s="53"/>
      <c r="F80" s="54"/>
      <c r="G80" s="49"/>
      <c r="H80" s="49"/>
      <c r="I80" s="50"/>
    </row>
    <row r="81" spans="1:9" ht="12.75" customHeight="1" x14ac:dyDescent="0.25">
      <c r="C81" s="55"/>
    </row>
    <row r="82" spans="1:9" ht="20.100000000000001" customHeight="1" x14ac:dyDescent="0.25">
      <c r="A82" s="56"/>
      <c r="B82" s="109" t="s">
        <v>19</v>
      </c>
      <c r="C82" s="109"/>
      <c r="D82" s="109"/>
      <c r="E82" s="109"/>
      <c r="F82" s="109"/>
      <c r="G82" s="109"/>
      <c r="H82" s="109"/>
      <c r="I82" s="109"/>
    </row>
    <row r="83" spans="1:9" ht="20.100000000000001" customHeight="1" x14ac:dyDescent="0.25">
      <c r="A83" s="57">
        <v>1</v>
      </c>
      <c r="B83" s="56"/>
      <c r="C83" s="56"/>
      <c r="D83" s="56"/>
      <c r="E83" s="56"/>
      <c r="F83" s="56"/>
      <c r="G83" s="56"/>
      <c r="H83" s="56"/>
      <c r="I83" s="56"/>
    </row>
    <row r="84" spans="1:9" ht="12.75" customHeight="1" x14ac:dyDescent="0.25">
      <c r="B84" s="58" t="s">
        <v>20</v>
      </c>
    </row>
    <row r="85" spans="1:9" ht="12.75" customHeight="1" x14ac:dyDescent="0.25">
      <c r="B85" s="59" t="s">
        <v>21</v>
      </c>
      <c r="C85" s="60" t="str">
        <f>IFERROR(INDEX([1]Инвентаризация!$B$9:$I$42,MATCH($B85,[1]Инвентаризация!$B$9:$B$42,0),COLUMN()-1),"")</f>
        <v>Тип</v>
      </c>
      <c r="D85" s="60" t="str">
        <f>IFERROR(INDEX([1]Инвентаризация!$B$9:$I$42,MATCH($B85,[1]Инвентаризация!$B$9:$B$42,0),COLUMN()-1),"")</f>
        <v>Материал</v>
      </c>
      <c r="E85" s="60" t="str">
        <f>IFERROR(INDEX([1]Инвентаризация!$B$9:$I$42,MATCH($B85,[1]Инвентаризация!$B$9:$B$42,0),COLUMN()-1),"")</f>
        <v>Количество мест</v>
      </c>
      <c r="F85" s="60" t="str">
        <f>IFERROR(INDEX([1]Инвентаризация!$B$9:$I$42,MATCH($B85,[1]Инвентаризация!$B$9:$B$42,0),COLUMN()-1),"")</f>
        <v>Состояние</v>
      </c>
      <c r="G85" s="60" t="str">
        <f>IFERROR(INDEX([1]Инвентаризация!$B$9:$I$42,MATCH($B85,[1]Инвентаризация!$B$9:$B$42,0),COLUMN()-1),"")</f>
        <v>Размер скамейки, м</v>
      </c>
      <c r="H85" s="60" t="str">
        <f>IFERROR(INDEX([1]Инвентаризация!$B$9:$I$42,MATCH($B85,[1]Инвентаризация!$B$9:$B$42,0),COLUMN()-1),"")</f>
        <v>Количество, ед.</v>
      </c>
      <c r="I85" s="60" t="str">
        <f>IFERROR(INDEX([1]Инвентаризация!$B$9:$I$42,MATCH($B85,[1]Инвентаризация!$B$9:$B$42,0),COLUMN()-1),"")</f>
        <v>Комментарии</v>
      </c>
    </row>
    <row r="87" spans="1:9" ht="30" customHeight="1" x14ac:dyDescent="0.25">
      <c r="A87" s="61" t="s">
        <v>22</v>
      </c>
      <c r="B87" s="61" t="s">
        <v>23</v>
      </c>
      <c r="C87" s="61" t="s">
        <v>24</v>
      </c>
      <c r="D87" s="61" t="s">
        <v>25</v>
      </c>
      <c r="E87" s="61" t="s">
        <v>26</v>
      </c>
      <c r="F87" s="61" t="s">
        <v>27</v>
      </c>
      <c r="G87" s="61" t="s">
        <v>28</v>
      </c>
      <c r="H87" s="61" t="s">
        <v>29</v>
      </c>
      <c r="I87" s="61" t="s">
        <v>30</v>
      </c>
    </row>
    <row r="88" spans="1:9" ht="12.75" customHeight="1" x14ac:dyDescent="0.25">
      <c r="A88" s="62" t="s">
        <v>31</v>
      </c>
      <c r="B88" s="62" t="s">
        <v>32</v>
      </c>
      <c r="C88" s="62" t="s">
        <v>32</v>
      </c>
      <c r="D88" s="62" t="s">
        <v>32</v>
      </c>
      <c r="E88" s="62" t="s">
        <v>32</v>
      </c>
      <c r="F88" s="63" t="s">
        <v>32</v>
      </c>
      <c r="G88" s="64" t="s">
        <v>33</v>
      </c>
      <c r="H88" s="62" t="s">
        <v>33</v>
      </c>
      <c r="I88" s="62" t="s">
        <v>34</v>
      </c>
    </row>
    <row r="89" spans="1:9" ht="12.75" customHeight="1" x14ac:dyDescent="0.25">
      <c r="A89" s="65"/>
      <c r="B89" s="66"/>
      <c r="C89" s="67"/>
      <c r="D89" s="67"/>
      <c r="E89" s="67"/>
      <c r="F89" s="67"/>
      <c r="G89" s="68"/>
      <c r="H89" s="69"/>
      <c r="I89" s="70"/>
    </row>
    <row r="90" spans="1:9" ht="12.75" customHeight="1" x14ac:dyDescent="0.25">
      <c r="A90" s="65"/>
      <c r="B90" s="66"/>
      <c r="C90" s="67"/>
      <c r="D90" s="67"/>
      <c r="E90" s="67"/>
      <c r="F90" s="67"/>
      <c r="G90" s="68"/>
      <c r="H90" s="69"/>
      <c r="I90" s="70"/>
    </row>
    <row r="91" spans="1:9" ht="12.75" customHeight="1" x14ac:dyDescent="0.25">
      <c r="A91" s="65"/>
      <c r="B91" s="66"/>
      <c r="C91" s="67"/>
      <c r="D91" s="67"/>
      <c r="E91" s="67"/>
      <c r="F91" s="67"/>
      <c r="G91" s="68"/>
      <c r="H91" s="69"/>
      <c r="I91" s="70"/>
    </row>
    <row r="92" spans="1:9" ht="12.75" customHeight="1" x14ac:dyDescent="0.25">
      <c r="A92" s="65"/>
      <c r="B92" s="66"/>
      <c r="C92" s="67"/>
      <c r="D92" s="67"/>
      <c r="E92" s="67"/>
      <c r="F92" s="67"/>
      <c r="G92" s="68"/>
      <c r="H92" s="69"/>
      <c r="I92" s="70"/>
    </row>
    <row r="93" spans="1:9" ht="12.75" customHeight="1" x14ac:dyDescent="0.25">
      <c r="A93" s="65"/>
      <c r="B93" s="66"/>
      <c r="C93" s="67"/>
      <c r="D93" s="67"/>
      <c r="E93" s="67"/>
      <c r="F93" s="67"/>
      <c r="G93" s="68"/>
      <c r="H93" s="69"/>
      <c r="I93" s="70"/>
    </row>
    <row r="94" spans="1:9" ht="12.75" customHeight="1" x14ac:dyDescent="0.25">
      <c r="A94" s="65"/>
      <c r="B94" s="66"/>
      <c r="C94" s="67"/>
      <c r="D94" s="67"/>
      <c r="E94" s="67"/>
      <c r="F94" s="67"/>
      <c r="G94" s="68"/>
      <c r="H94" s="69"/>
      <c r="I94" s="70"/>
    </row>
    <row r="95" spans="1:9" ht="12.75" customHeight="1" x14ac:dyDescent="0.25">
      <c r="A95" s="65"/>
      <c r="B95" s="66"/>
      <c r="C95" s="67"/>
      <c r="D95" s="67"/>
      <c r="E95" s="67"/>
      <c r="F95" s="67"/>
      <c r="G95" s="68"/>
      <c r="H95" s="69"/>
      <c r="I95" s="70"/>
    </row>
    <row r="96" spans="1:9" ht="12.75" customHeight="1" x14ac:dyDescent="0.25">
      <c r="A96" s="65"/>
      <c r="B96" s="66"/>
      <c r="C96" s="67"/>
      <c r="D96" s="67"/>
      <c r="E96" s="67"/>
      <c r="F96" s="67"/>
      <c r="G96" s="68"/>
      <c r="H96" s="69"/>
      <c r="I96" s="70"/>
    </row>
    <row r="97" spans="1:9" ht="12.75" customHeight="1" x14ac:dyDescent="0.25">
      <c r="A97" s="65"/>
      <c r="B97" s="66"/>
      <c r="C97" s="67"/>
      <c r="D97" s="67"/>
      <c r="E97" s="67"/>
      <c r="F97" s="67"/>
      <c r="G97" s="68"/>
      <c r="H97" s="69"/>
      <c r="I97" s="70"/>
    </row>
    <row r="98" spans="1:9" ht="12.75" customHeight="1" x14ac:dyDescent="0.25">
      <c r="A98" s="65" t="str">
        <f>IF(B98="","",COUNTA($B$89:B98))</f>
        <v/>
      </c>
      <c r="B98" s="66"/>
      <c r="C98" s="67"/>
      <c r="D98" s="67"/>
      <c r="E98" s="67"/>
      <c r="F98" s="67"/>
      <c r="G98" s="68"/>
      <c r="H98" s="69"/>
      <c r="I98" s="70"/>
    </row>
    <row r="99" spans="1:9" ht="12.75" customHeight="1" x14ac:dyDescent="0.25">
      <c r="A99" s="65" t="str">
        <f>IF(B99="","",COUNTA($B$89:B99))</f>
        <v/>
      </c>
      <c r="B99" s="66"/>
      <c r="C99" s="67"/>
      <c r="D99" s="67"/>
      <c r="E99" s="67"/>
      <c r="F99" s="67"/>
      <c r="G99" s="68"/>
      <c r="H99" s="69"/>
      <c r="I99" s="70"/>
    </row>
    <row r="100" spans="1:9" ht="12.75" customHeight="1" x14ac:dyDescent="0.25">
      <c r="A100" s="65" t="str">
        <f>IF(B100="","",COUNTA($B$89:B100))</f>
        <v/>
      </c>
      <c r="B100" s="66"/>
      <c r="C100" s="67"/>
      <c r="D100" s="67"/>
      <c r="E100" s="67"/>
      <c r="F100" s="67"/>
      <c r="G100" s="68"/>
      <c r="H100" s="69"/>
      <c r="I100" s="70"/>
    </row>
    <row r="101" spans="1:9" ht="12.75" customHeight="1" x14ac:dyDescent="0.25">
      <c r="A101" s="65" t="str">
        <f>IF(B101="","",COUNTA($B$89:B101))</f>
        <v/>
      </c>
      <c r="B101" s="66"/>
      <c r="C101" s="67"/>
      <c r="D101" s="67"/>
      <c r="E101" s="67"/>
      <c r="F101" s="67"/>
      <c r="G101" s="68"/>
      <c r="H101" s="69"/>
      <c r="I101" s="70"/>
    </row>
    <row r="102" spans="1:9" ht="12.75" customHeight="1" x14ac:dyDescent="0.25">
      <c r="A102" s="65" t="str">
        <f>IF(B102="","",COUNTA($B$89:B102))</f>
        <v/>
      </c>
      <c r="B102" s="66"/>
      <c r="C102" s="67"/>
      <c r="D102" s="67"/>
      <c r="E102" s="67"/>
      <c r="F102" s="67"/>
      <c r="G102" s="68"/>
      <c r="H102" s="69"/>
      <c r="I102" s="70"/>
    </row>
    <row r="103" spans="1:9" ht="12.75" customHeight="1" x14ac:dyDescent="0.25">
      <c r="A103" s="65" t="str">
        <f>IF(B103="","",COUNTA($B$89:B103))</f>
        <v/>
      </c>
      <c r="B103" s="66"/>
      <c r="C103" s="67"/>
      <c r="D103" s="67"/>
      <c r="E103" s="67"/>
      <c r="F103" s="67"/>
      <c r="G103" s="68"/>
      <c r="H103" s="69"/>
      <c r="I103" s="70"/>
    </row>
    <row r="104" spans="1:9" ht="12.75" customHeight="1" x14ac:dyDescent="0.25">
      <c r="A104" s="65" t="str">
        <f>IF(B104="","",COUNTA($B$89:B104))</f>
        <v/>
      </c>
      <c r="B104" s="66"/>
      <c r="C104" s="67"/>
      <c r="D104" s="67"/>
      <c r="E104" s="67"/>
      <c r="F104" s="67"/>
      <c r="G104" s="68"/>
      <c r="H104" s="69"/>
      <c r="I104" s="70"/>
    </row>
    <row r="105" spans="1:9" ht="12.75" customHeight="1" x14ac:dyDescent="0.25">
      <c r="A105" s="65" t="str">
        <f>IF(B105="","",COUNTA($B$89:B105))</f>
        <v/>
      </c>
      <c r="B105" s="66"/>
      <c r="C105" s="67"/>
      <c r="D105" s="67"/>
      <c r="E105" s="67"/>
      <c r="F105" s="67"/>
      <c r="G105" s="68"/>
      <c r="H105" s="69"/>
      <c r="I105" s="70"/>
    </row>
    <row r="106" spans="1:9" ht="12.75" customHeight="1" x14ac:dyDescent="0.25">
      <c r="A106" s="65" t="str">
        <f>IF(B106="","",COUNTA($B$89:B106))</f>
        <v/>
      </c>
      <c r="B106" s="66"/>
      <c r="C106" s="67"/>
      <c r="D106" s="67"/>
      <c r="E106" s="67"/>
      <c r="F106" s="67"/>
      <c r="G106" s="68"/>
      <c r="H106" s="69"/>
      <c r="I106" s="70"/>
    </row>
    <row r="107" spans="1:9" ht="12.75" customHeight="1" x14ac:dyDescent="0.25">
      <c r="A107" s="65" t="str">
        <f>IF(B107="","",COUNTA($B$89:B107))</f>
        <v/>
      </c>
      <c r="B107" s="66"/>
      <c r="C107" s="67"/>
      <c r="D107" s="67"/>
      <c r="E107" s="67"/>
      <c r="F107" s="67"/>
      <c r="G107" s="68"/>
      <c r="H107" s="69"/>
      <c r="I107" s="70"/>
    </row>
    <row r="108" spans="1:9" ht="12.75" customHeight="1" x14ac:dyDescent="0.25">
      <c r="A108" s="65" t="str">
        <f>IF(B108="","",COUNTA($B$89:B108))</f>
        <v/>
      </c>
      <c r="B108" s="66"/>
      <c r="C108" s="67"/>
      <c r="D108" s="67"/>
      <c r="E108" s="67"/>
      <c r="F108" s="67"/>
      <c r="G108" s="68"/>
      <c r="H108" s="69"/>
      <c r="I108" s="70"/>
    </row>
    <row r="109" spans="1:9" ht="12.75" customHeight="1" x14ac:dyDescent="0.25">
      <c r="A109" s="65" t="str">
        <f>IF(B109="","",COUNTA($B$89:B109))</f>
        <v/>
      </c>
      <c r="B109" s="66"/>
      <c r="C109" s="67"/>
      <c r="D109" s="67"/>
      <c r="E109" s="67"/>
      <c r="F109" s="67"/>
      <c r="G109" s="68"/>
      <c r="H109" s="69"/>
      <c r="I109" s="70"/>
    </row>
    <row r="110" spans="1:9" ht="12.75" customHeight="1" x14ac:dyDescent="0.25">
      <c r="A110" s="65" t="str">
        <f>IF(B110="","",COUNTA($B$89:B110))</f>
        <v/>
      </c>
      <c r="B110" s="66"/>
      <c r="C110" s="67"/>
      <c r="D110" s="67"/>
      <c r="E110" s="67"/>
      <c r="F110" s="67"/>
      <c r="G110" s="68"/>
      <c r="H110" s="69"/>
      <c r="I110" s="70"/>
    </row>
    <row r="111" spans="1:9" ht="12.75" customHeight="1" x14ac:dyDescent="0.25">
      <c r="A111" s="65" t="str">
        <f>IF(B111="","",COUNTA($B$89:B111))</f>
        <v/>
      </c>
      <c r="B111" s="66"/>
      <c r="C111" s="67"/>
      <c r="D111" s="67"/>
      <c r="E111" s="67"/>
      <c r="F111" s="67"/>
      <c r="G111" s="68"/>
      <c r="H111" s="69"/>
      <c r="I111" s="70"/>
    </row>
    <row r="112" spans="1:9" ht="12.75" customHeight="1" x14ac:dyDescent="0.25">
      <c r="A112" s="65" t="str">
        <f>IF(B112="","",COUNTA($B$89:B112))</f>
        <v/>
      </c>
      <c r="B112" s="66"/>
      <c r="C112" s="67"/>
      <c r="D112" s="67"/>
      <c r="E112" s="67"/>
      <c r="F112" s="67"/>
      <c r="G112" s="68"/>
      <c r="H112" s="69"/>
      <c r="I112" s="70"/>
    </row>
    <row r="113" spans="1:9" ht="12.75" customHeight="1" x14ac:dyDescent="0.25">
      <c r="A113" s="65" t="str">
        <f>IF(B113="","",COUNTA($B$89:B113))</f>
        <v/>
      </c>
      <c r="B113" s="66"/>
      <c r="C113" s="67"/>
      <c r="D113" s="67"/>
      <c r="E113" s="67"/>
      <c r="F113" s="67"/>
      <c r="G113" s="68"/>
      <c r="H113" s="69"/>
      <c r="I113" s="70"/>
    </row>
    <row r="114" spans="1:9" ht="12.75" customHeight="1" x14ac:dyDescent="0.25">
      <c r="A114" s="65" t="str">
        <f>IF(B114="","",COUNTA($B$89:B114))</f>
        <v/>
      </c>
      <c r="B114" s="66"/>
      <c r="C114" s="67"/>
      <c r="D114" s="67"/>
      <c r="E114" s="67"/>
      <c r="F114" s="67"/>
      <c r="G114" s="68"/>
      <c r="H114" s="69"/>
      <c r="I114" s="70"/>
    </row>
    <row r="115" spans="1:9" ht="12.75" customHeight="1" x14ac:dyDescent="0.25">
      <c r="A115" s="65" t="str">
        <f>IF(B115="","",COUNTA($B$89:B115))</f>
        <v/>
      </c>
      <c r="B115" s="66"/>
      <c r="C115" s="67"/>
      <c r="D115" s="67"/>
      <c r="E115" s="67"/>
      <c r="F115" s="67"/>
      <c r="G115" s="68"/>
      <c r="H115" s="69"/>
      <c r="I115" s="70"/>
    </row>
    <row r="116" spans="1:9" ht="12.75" customHeight="1" x14ac:dyDescent="0.25">
      <c r="A116" s="65" t="str">
        <f>IF(B116="","",COUNTA($B$89:B116))</f>
        <v/>
      </c>
      <c r="B116" s="66"/>
      <c r="C116" s="67"/>
      <c r="D116" s="67"/>
      <c r="E116" s="67"/>
      <c r="F116" s="67"/>
      <c r="G116" s="68"/>
      <c r="H116" s="69"/>
      <c r="I116" s="70"/>
    </row>
    <row r="117" spans="1:9" ht="12.75" customHeight="1" x14ac:dyDescent="0.25">
      <c r="A117" s="65" t="str">
        <f>IF(B117="","",COUNTA($B$89:B117))</f>
        <v/>
      </c>
      <c r="B117" s="66"/>
      <c r="C117" s="67"/>
      <c r="D117" s="67"/>
      <c r="E117" s="67"/>
      <c r="F117" s="67"/>
      <c r="G117" s="68"/>
      <c r="H117" s="69"/>
      <c r="I117" s="70"/>
    </row>
    <row r="118" spans="1:9" ht="12.75" customHeight="1" x14ac:dyDescent="0.25">
      <c r="A118" s="65" t="str">
        <f>IF(B118="","",COUNTA($B$89:B118))</f>
        <v/>
      </c>
      <c r="B118" s="66"/>
      <c r="C118" s="67"/>
      <c r="D118" s="67"/>
      <c r="E118" s="67"/>
      <c r="F118" s="67"/>
      <c r="G118" s="68"/>
      <c r="H118" s="69"/>
      <c r="I118" s="70"/>
    </row>
    <row r="119" spans="1:9" ht="12.75" customHeight="1" x14ac:dyDescent="0.25">
      <c r="A119" s="65" t="str">
        <f>IF(B119="","",COUNTA($B$89:B119))</f>
        <v/>
      </c>
      <c r="B119" s="66"/>
      <c r="C119" s="67"/>
      <c r="D119" s="67"/>
      <c r="E119" s="67"/>
      <c r="F119" s="67"/>
      <c r="G119" s="68"/>
      <c r="H119" s="69"/>
      <c r="I119" s="70"/>
    </row>
    <row r="120" spans="1:9" ht="12.75" customHeight="1" x14ac:dyDescent="0.25">
      <c r="A120" s="65" t="str">
        <f>IF(B120="","",COUNTA($B$89:B120))</f>
        <v/>
      </c>
      <c r="B120" s="66"/>
      <c r="C120" s="67"/>
      <c r="D120" s="67"/>
      <c r="E120" s="67"/>
      <c r="F120" s="67"/>
      <c r="G120" s="68"/>
      <c r="H120" s="69"/>
      <c r="I120" s="70"/>
    </row>
    <row r="121" spans="1:9" ht="12.75" customHeight="1" x14ac:dyDescent="0.25">
      <c r="A121" s="71" t="str">
        <f>IF(B121="","",COUNTA($B$89:B121))</f>
        <v/>
      </c>
      <c r="B121" s="66"/>
      <c r="C121" s="72"/>
      <c r="D121" s="72"/>
      <c r="E121" s="72"/>
      <c r="F121" s="72"/>
      <c r="G121" s="73"/>
      <c r="H121" s="74"/>
      <c r="I121" s="75"/>
    </row>
    <row r="123" spans="1:9" ht="20.100000000000001" customHeight="1" x14ac:dyDescent="0.25">
      <c r="A123" s="109" t="s">
        <v>35</v>
      </c>
      <c r="B123" s="109"/>
      <c r="C123" s="109"/>
      <c r="D123" s="109"/>
      <c r="E123" s="109"/>
      <c r="F123" s="109"/>
      <c r="G123" s="109"/>
      <c r="H123" s="109"/>
      <c r="I123" s="109"/>
    </row>
    <row r="124" spans="1:9" ht="20.100000000000001" customHeight="1" x14ac:dyDescent="0.25">
      <c r="A124" s="57">
        <v>2</v>
      </c>
      <c r="B124" s="76" t="s">
        <v>36</v>
      </c>
      <c r="C124" s="77"/>
      <c r="D124" s="77"/>
      <c r="E124" s="77"/>
      <c r="F124" s="77"/>
      <c r="G124" s="77"/>
      <c r="H124" s="77"/>
      <c r="I124" s="77"/>
    </row>
    <row r="125" spans="1:9" ht="12.75" customHeight="1" x14ac:dyDescent="0.25">
      <c r="A125" s="77"/>
      <c r="B125" s="58" t="s">
        <v>20</v>
      </c>
      <c r="C125" s="77"/>
      <c r="D125" s="77"/>
      <c r="E125" s="77"/>
      <c r="F125" s="77"/>
      <c r="G125" s="77"/>
      <c r="H125" s="77"/>
      <c r="I125" s="77"/>
    </row>
    <row r="126" spans="1:9" ht="12.75" customHeight="1" x14ac:dyDescent="0.25">
      <c r="A126" s="77"/>
      <c r="B126" s="59" t="s">
        <v>37</v>
      </c>
      <c r="C126" s="60" t="str">
        <f>IFERROR(INDEX([1]Инвентаризация!$B$52:$I$284,MATCH($B126,[1]Инвентаризация!$B$52:$B$284,0),COLUMN()-1),"")</f>
        <v>Тип</v>
      </c>
      <c r="D126" s="60" t="str">
        <f>IFERROR(INDEX([1]Инвентаризация!$B$52:$I$284,MATCH($B126,[1]Инвентаризация!$B$52:$B$284,0),COLUMN()-1),"")</f>
        <v>Нет характеристик</v>
      </c>
      <c r="E126" s="60" t="str">
        <f>IFERROR(INDEX([1]Инвентаризация!$B$52:$I$284,MATCH($B126,[1]Инвентаризация!$B$52:$B$284,0),COLUMN()-1),"")</f>
        <v>Высота, м</v>
      </c>
      <c r="F126" s="60" t="str">
        <f>IFERROR(INDEX([1]Инвентаризация!$B$52:$I$284,MATCH($B126,[1]Инвентаризация!$B$52:$B$284,0),COLUMN()-1),"")</f>
        <v>Состояние</v>
      </c>
      <c r="G126" s="60" t="str">
        <f>IFERROR(INDEX([1]Инвентаризация!$B$52:$I$284,MATCH($B126,[1]Инвентаризация!$B$52:$B$284,0),COLUMN()-1),"")</f>
        <v>Площадь, кв. м</v>
      </c>
      <c r="H126" s="60" t="str">
        <f>IFERROR(INDEX([1]Инвентаризация!$B$52:$I$284,MATCH($B126,[1]Инвентаризация!$B$52:$B$284,0),COLUMN()-1),"")</f>
        <v>Нет характеристик</v>
      </c>
      <c r="I126" s="60" t="str">
        <f>IFERROR(INDEX([1]Инвентаризация!$B$52:$I$284,MATCH($B126,[1]Инвентаризация!$B$52:$B$284,0),COLUMN()-1),"")</f>
        <v>Комментарии</v>
      </c>
    </row>
    <row r="128" spans="1:9" ht="30" customHeight="1" x14ac:dyDescent="0.25">
      <c r="A128" s="61" t="s">
        <v>22</v>
      </c>
      <c r="B128" s="61" t="s">
        <v>23</v>
      </c>
      <c r="C128" s="61" t="s">
        <v>38</v>
      </c>
      <c r="D128" s="61" t="s">
        <v>39</v>
      </c>
      <c r="E128" s="61" t="s">
        <v>26</v>
      </c>
      <c r="F128" s="61" t="s">
        <v>27</v>
      </c>
      <c r="G128" s="61" t="s">
        <v>28</v>
      </c>
      <c r="H128" s="61" t="s">
        <v>29</v>
      </c>
      <c r="I128" s="61" t="s">
        <v>30</v>
      </c>
    </row>
    <row r="129" spans="1:9" ht="12.75" customHeight="1" x14ac:dyDescent="0.25">
      <c r="A129" s="62" t="s">
        <v>31</v>
      </c>
      <c r="B129" s="62" t="s">
        <v>32</v>
      </c>
      <c r="C129" s="62" t="s">
        <v>32</v>
      </c>
      <c r="D129" s="62" t="s">
        <v>32</v>
      </c>
      <c r="E129" s="62" t="s">
        <v>32</v>
      </c>
      <c r="F129" s="63" t="s">
        <v>32</v>
      </c>
      <c r="G129" s="64" t="s">
        <v>33</v>
      </c>
      <c r="H129" s="62" t="s">
        <v>33</v>
      </c>
      <c r="I129" s="62" t="s">
        <v>34</v>
      </c>
    </row>
    <row r="130" spans="1:9" ht="12.75" customHeight="1" x14ac:dyDescent="0.25">
      <c r="A130" s="65">
        <f>IF(B130="","",COUNTA($B$130:B130))</f>
        <v>1</v>
      </c>
      <c r="B130" s="66" t="s">
        <v>40</v>
      </c>
      <c r="C130" s="67" t="s">
        <v>41</v>
      </c>
      <c r="D130" s="67"/>
      <c r="E130" s="67" t="s">
        <v>42</v>
      </c>
      <c r="F130" s="67" t="s">
        <v>43</v>
      </c>
      <c r="G130" s="68"/>
      <c r="H130" s="69">
        <v>90</v>
      </c>
      <c r="I130" s="70"/>
    </row>
    <row r="131" spans="1:9" ht="12.75" customHeight="1" x14ac:dyDescent="0.25">
      <c r="A131" s="65">
        <f>IF(B131="","",COUNTA($B$130:B131))</f>
        <v>2</v>
      </c>
      <c r="B131" s="66" t="s">
        <v>40</v>
      </c>
      <c r="C131" s="67" t="s">
        <v>44</v>
      </c>
      <c r="D131" s="67"/>
      <c r="E131" s="67" t="s">
        <v>42</v>
      </c>
      <c r="F131" s="67" t="s">
        <v>43</v>
      </c>
      <c r="G131" s="68"/>
      <c r="H131" s="69">
        <v>6</v>
      </c>
      <c r="I131" s="70"/>
    </row>
    <row r="132" spans="1:9" ht="12.75" customHeight="1" x14ac:dyDescent="0.25">
      <c r="A132" s="65">
        <f>IF(B132="","",COUNTA($B$130:B132))</f>
        <v>3</v>
      </c>
      <c r="B132" s="66" t="s">
        <v>45</v>
      </c>
      <c r="C132" s="67" t="s">
        <v>46</v>
      </c>
      <c r="D132" s="67"/>
      <c r="E132" s="67"/>
      <c r="F132" s="67" t="s">
        <v>47</v>
      </c>
      <c r="G132" s="68">
        <v>780.5</v>
      </c>
      <c r="H132" s="69"/>
      <c r="I132" s="70"/>
    </row>
    <row r="133" spans="1:9" ht="12.75" customHeight="1" x14ac:dyDescent="0.25">
      <c r="A133" s="65">
        <v>4</v>
      </c>
      <c r="B133" s="78" t="s">
        <v>45</v>
      </c>
      <c r="C133" s="79" t="s">
        <v>46</v>
      </c>
      <c r="D133" s="79"/>
      <c r="E133" s="79"/>
      <c r="F133" s="79" t="s">
        <v>47</v>
      </c>
      <c r="G133" s="80">
        <v>365.69</v>
      </c>
      <c r="H133" s="69"/>
      <c r="I133" s="70"/>
    </row>
    <row r="134" spans="1:9" ht="12.75" customHeight="1" x14ac:dyDescent="0.25">
      <c r="A134" s="65">
        <v>5</v>
      </c>
      <c r="B134" s="78" t="s">
        <v>45</v>
      </c>
      <c r="C134" s="79" t="s">
        <v>46</v>
      </c>
      <c r="D134" s="79"/>
      <c r="E134" s="79"/>
      <c r="F134" s="79" t="s">
        <v>47</v>
      </c>
      <c r="G134" s="80">
        <v>7656.18</v>
      </c>
      <c r="H134" s="69"/>
      <c r="I134" s="70"/>
    </row>
    <row r="135" spans="1:9" ht="12.75" customHeight="1" x14ac:dyDescent="0.25">
      <c r="A135" s="65"/>
      <c r="B135" s="66"/>
      <c r="C135" s="67"/>
      <c r="D135" s="67"/>
      <c r="E135" s="67"/>
      <c r="F135" s="67"/>
      <c r="G135" s="68"/>
      <c r="H135" s="69"/>
      <c r="I135" s="70"/>
    </row>
    <row r="136" spans="1:9" ht="12.75" customHeight="1" x14ac:dyDescent="0.25">
      <c r="A136" s="65" t="str">
        <f>IF(B136="","",COUNTA($B$130:B136))</f>
        <v/>
      </c>
      <c r="B136" s="66"/>
      <c r="C136" s="67"/>
      <c r="D136" s="67"/>
      <c r="E136" s="67"/>
      <c r="F136" s="67"/>
      <c r="G136" s="68"/>
      <c r="H136" s="69"/>
      <c r="I136" s="70"/>
    </row>
    <row r="137" spans="1:9" ht="12.75" customHeight="1" x14ac:dyDescent="0.25">
      <c r="A137" s="65" t="str">
        <f>IF(B137="","",COUNTA($B$130:B137))</f>
        <v/>
      </c>
      <c r="B137" s="66"/>
      <c r="C137" s="67"/>
      <c r="D137" s="67"/>
      <c r="E137" s="67"/>
      <c r="F137" s="67"/>
      <c r="G137" s="68"/>
      <c r="H137" s="69"/>
      <c r="I137" s="70"/>
    </row>
    <row r="138" spans="1:9" ht="12.75" customHeight="1" x14ac:dyDescent="0.25">
      <c r="A138" s="65" t="str">
        <f>IF(B138="","",COUNTA($B$130:B138))</f>
        <v/>
      </c>
      <c r="B138" s="66"/>
      <c r="C138" s="67"/>
      <c r="D138" s="67"/>
      <c r="E138" s="67"/>
      <c r="F138" s="67"/>
      <c r="G138" s="68"/>
      <c r="H138" s="69"/>
      <c r="I138" s="70"/>
    </row>
    <row r="139" spans="1:9" ht="12.75" customHeight="1" x14ac:dyDescent="0.25">
      <c r="A139" s="65" t="str">
        <f>IF(B139="","",COUNTA($B$130:B139))</f>
        <v/>
      </c>
      <c r="B139" s="66"/>
      <c r="C139" s="67"/>
      <c r="D139" s="67"/>
      <c r="E139" s="67"/>
      <c r="F139" s="67"/>
      <c r="G139" s="68"/>
      <c r="H139" s="69"/>
      <c r="I139" s="70"/>
    </row>
    <row r="140" spans="1:9" ht="12.75" customHeight="1" x14ac:dyDescent="0.25">
      <c r="A140" s="65" t="str">
        <f>IF(B140="","",COUNTA($B$130:B140))</f>
        <v/>
      </c>
      <c r="B140" s="66"/>
      <c r="C140" s="67"/>
      <c r="D140" s="67"/>
      <c r="E140" s="67"/>
      <c r="F140" s="67"/>
      <c r="G140" s="68"/>
      <c r="H140" s="69"/>
      <c r="I140" s="70"/>
    </row>
    <row r="141" spans="1:9" ht="12.75" customHeight="1" x14ac:dyDescent="0.25">
      <c r="A141" s="65" t="str">
        <f>IF(B141="","",COUNTA($B$130:B141))</f>
        <v/>
      </c>
      <c r="B141" s="66"/>
      <c r="C141" s="67"/>
      <c r="D141" s="67"/>
      <c r="E141" s="67"/>
      <c r="F141" s="67"/>
      <c r="G141" s="68"/>
      <c r="H141" s="69"/>
      <c r="I141" s="70"/>
    </row>
    <row r="142" spans="1:9" ht="12.75" customHeight="1" x14ac:dyDescent="0.25">
      <c r="A142" s="65" t="str">
        <f>IF(B142="","",COUNTA($B$130:B142))</f>
        <v/>
      </c>
      <c r="B142" s="66"/>
      <c r="C142" s="67"/>
      <c r="D142" s="67"/>
      <c r="E142" s="67"/>
      <c r="F142" s="67"/>
      <c r="G142" s="68"/>
      <c r="H142" s="69"/>
      <c r="I142" s="70"/>
    </row>
    <row r="143" spans="1:9" ht="12.75" customHeight="1" x14ac:dyDescent="0.25">
      <c r="A143" s="65" t="str">
        <f>IF(B143="","",COUNTA($B$130:B143))</f>
        <v/>
      </c>
      <c r="B143" s="66"/>
      <c r="C143" s="67"/>
      <c r="D143" s="67"/>
      <c r="E143" s="67"/>
      <c r="F143" s="67"/>
      <c r="G143" s="68"/>
      <c r="H143" s="69"/>
      <c r="I143" s="70"/>
    </row>
    <row r="144" spans="1:9" ht="12.75" customHeight="1" x14ac:dyDescent="0.25">
      <c r="A144" s="65" t="str">
        <f>IF(B144="","",COUNTA($B$130:B144))</f>
        <v/>
      </c>
      <c r="B144" s="66"/>
      <c r="C144" s="67"/>
      <c r="D144" s="67"/>
      <c r="E144" s="67"/>
      <c r="F144" s="67"/>
      <c r="G144" s="68"/>
      <c r="H144" s="69"/>
      <c r="I144" s="70"/>
    </row>
    <row r="145" spans="1:9" ht="12.75" customHeight="1" x14ac:dyDescent="0.25">
      <c r="A145" s="65" t="str">
        <f>IF(B145="","",COUNTA($B$130:B145))</f>
        <v/>
      </c>
      <c r="B145" s="66"/>
      <c r="C145" s="67"/>
      <c r="D145" s="67"/>
      <c r="E145" s="67"/>
      <c r="F145" s="67"/>
      <c r="G145" s="68"/>
      <c r="H145" s="69"/>
      <c r="I145" s="70"/>
    </row>
    <row r="146" spans="1:9" ht="12.75" customHeight="1" x14ac:dyDescent="0.25">
      <c r="A146" s="65" t="str">
        <f>IF(B146="","",COUNTA($B$130:B146))</f>
        <v/>
      </c>
      <c r="B146" s="66"/>
      <c r="C146" s="67"/>
      <c r="D146" s="67"/>
      <c r="E146" s="67"/>
      <c r="F146" s="67"/>
      <c r="G146" s="68"/>
      <c r="H146" s="69"/>
      <c r="I146" s="70"/>
    </row>
    <row r="147" spans="1:9" ht="12.75" customHeight="1" x14ac:dyDescent="0.25">
      <c r="A147" s="65" t="str">
        <f>IF(B147="","",COUNTA($B$130:B147))</f>
        <v/>
      </c>
      <c r="B147" s="66"/>
      <c r="C147" s="67"/>
      <c r="D147" s="67"/>
      <c r="E147" s="67"/>
      <c r="F147" s="67"/>
      <c r="G147" s="68"/>
      <c r="H147" s="69"/>
      <c r="I147" s="70"/>
    </row>
    <row r="148" spans="1:9" ht="12.75" customHeight="1" x14ac:dyDescent="0.25">
      <c r="A148" s="65" t="str">
        <f>IF(B148="","",COUNTA($B$130:B148))</f>
        <v/>
      </c>
      <c r="B148" s="66"/>
      <c r="C148" s="67"/>
      <c r="D148" s="67"/>
      <c r="E148" s="67"/>
      <c r="F148" s="67"/>
      <c r="G148" s="68"/>
      <c r="H148" s="69"/>
      <c r="I148" s="70"/>
    </row>
    <row r="149" spans="1:9" ht="12.75" customHeight="1" x14ac:dyDescent="0.25">
      <c r="A149" s="65" t="str">
        <f>IF(B149="","",COUNTA($B$130:B149))</f>
        <v/>
      </c>
      <c r="B149" s="66"/>
      <c r="C149" s="67"/>
      <c r="D149" s="67"/>
      <c r="E149" s="67"/>
      <c r="F149" s="67"/>
      <c r="G149" s="68"/>
      <c r="H149" s="69"/>
      <c r="I149" s="70"/>
    </row>
    <row r="150" spans="1:9" ht="12.75" customHeight="1" x14ac:dyDescent="0.25">
      <c r="A150" s="65" t="str">
        <f>IF(B150="","",COUNTA($B$130:B150))</f>
        <v/>
      </c>
      <c r="B150" s="66"/>
      <c r="C150" s="67"/>
      <c r="D150" s="67"/>
      <c r="E150" s="67"/>
      <c r="F150" s="67"/>
      <c r="G150" s="68"/>
      <c r="H150" s="69"/>
      <c r="I150" s="70"/>
    </row>
    <row r="151" spans="1:9" ht="12.75" customHeight="1" x14ac:dyDescent="0.25">
      <c r="A151" s="65" t="str">
        <f>IF(B151="","",COUNTA($B$130:B151))</f>
        <v/>
      </c>
      <c r="B151" s="66"/>
      <c r="C151" s="67"/>
      <c r="D151" s="67"/>
      <c r="E151" s="67"/>
      <c r="F151" s="67"/>
      <c r="G151" s="68"/>
      <c r="H151" s="69"/>
      <c r="I151" s="70"/>
    </row>
    <row r="152" spans="1:9" ht="12.75" customHeight="1" x14ac:dyDescent="0.25">
      <c r="A152" s="65" t="str">
        <f>IF(B152="","",COUNTA($B$130:B152))</f>
        <v/>
      </c>
      <c r="B152" s="66"/>
      <c r="C152" s="67"/>
      <c r="D152" s="67"/>
      <c r="E152" s="67"/>
      <c r="F152" s="67"/>
      <c r="G152" s="68"/>
      <c r="H152" s="69"/>
      <c r="I152" s="70"/>
    </row>
    <row r="153" spans="1:9" ht="12.75" customHeight="1" x14ac:dyDescent="0.25">
      <c r="A153" s="65" t="str">
        <f>IF(B153="","",COUNTA($B$130:B153))</f>
        <v/>
      </c>
      <c r="B153" s="66"/>
      <c r="C153" s="67"/>
      <c r="D153" s="67"/>
      <c r="E153" s="67"/>
      <c r="F153" s="67"/>
      <c r="G153" s="68"/>
      <c r="H153" s="69"/>
      <c r="I153" s="70"/>
    </row>
    <row r="154" spans="1:9" ht="12.75" customHeight="1" x14ac:dyDescent="0.25">
      <c r="A154" s="65" t="str">
        <f>IF(B154="","",COUNTA($B$130:B154))</f>
        <v/>
      </c>
      <c r="B154" s="66"/>
      <c r="C154" s="67"/>
      <c r="D154" s="67"/>
      <c r="E154" s="67"/>
      <c r="F154" s="67"/>
      <c r="G154" s="68"/>
      <c r="H154" s="69"/>
      <c r="I154" s="70"/>
    </row>
    <row r="155" spans="1:9" ht="12.75" customHeight="1" x14ac:dyDescent="0.25">
      <c r="A155" s="65" t="str">
        <f>IF(B155="","",COUNTA($B$130:B155))</f>
        <v/>
      </c>
      <c r="B155" s="66"/>
      <c r="C155" s="67"/>
      <c r="D155" s="67"/>
      <c r="E155" s="67"/>
      <c r="F155" s="67"/>
      <c r="G155" s="68"/>
      <c r="H155" s="69"/>
      <c r="I155" s="70"/>
    </row>
    <row r="156" spans="1:9" ht="12.75" customHeight="1" x14ac:dyDescent="0.25">
      <c r="A156" s="65" t="str">
        <f>IF(B156="","",COUNTA($B$130:B156))</f>
        <v/>
      </c>
      <c r="B156" s="66"/>
      <c r="C156" s="67"/>
      <c r="D156" s="67"/>
      <c r="E156" s="67"/>
      <c r="F156" s="67"/>
      <c r="G156" s="68"/>
      <c r="H156" s="69"/>
      <c r="I156" s="70"/>
    </row>
    <row r="157" spans="1:9" ht="12.75" customHeight="1" x14ac:dyDescent="0.25">
      <c r="A157" s="65" t="str">
        <f>IF(B157="","",COUNTA($B$130:B157))</f>
        <v/>
      </c>
      <c r="B157" s="66"/>
      <c r="C157" s="67"/>
      <c r="D157" s="67"/>
      <c r="E157" s="67"/>
      <c r="F157" s="67"/>
      <c r="G157" s="68"/>
      <c r="H157" s="69"/>
      <c r="I157" s="70"/>
    </row>
    <row r="158" spans="1:9" ht="12.75" customHeight="1" x14ac:dyDescent="0.25">
      <c r="A158" s="65" t="str">
        <f>IF(B158="","",COUNTA($B$130:B158))</f>
        <v/>
      </c>
      <c r="B158" s="66"/>
      <c r="C158" s="67"/>
      <c r="D158" s="67"/>
      <c r="E158" s="67"/>
      <c r="F158" s="67"/>
      <c r="G158" s="68"/>
      <c r="H158" s="69"/>
      <c r="I158" s="70"/>
    </row>
    <row r="159" spans="1:9" ht="12.75" customHeight="1" x14ac:dyDescent="0.25">
      <c r="A159" s="65" t="str">
        <f>IF(B159="","",COUNTA($B$130:B159))</f>
        <v/>
      </c>
      <c r="B159" s="66"/>
      <c r="C159" s="67"/>
      <c r="D159" s="67"/>
      <c r="E159" s="67"/>
      <c r="F159" s="67"/>
      <c r="G159" s="68"/>
      <c r="H159" s="69"/>
      <c r="I159" s="70"/>
    </row>
    <row r="160" spans="1:9" ht="12.75" customHeight="1" x14ac:dyDescent="0.25">
      <c r="A160" s="65" t="str">
        <f>IF(B160="","",COUNTA($B$130:B160))</f>
        <v/>
      </c>
      <c r="B160" s="66"/>
      <c r="C160" s="67"/>
      <c r="D160" s="67"/>
      <c r="E160" s="67"/>
      <c r="F160" s="67"/>
      <c r="G160" s="68"/>
      <c r="H160" s="69"/>
      <c r="I160" s="70"/>
    </row>
    <row r="161" spans="1:9" ht="12.75" customHeight="1" x14ac:dyDescent="0.25">
      <c r="A161" s="65" t="str">
        <f>IF(B161="","",COUNTA($B$130:B161))</f>
        <v/>
      </c>
      <c r="B161" s="66"/>
      <c r="C161" s="67"/>
      <c r="D161" s="67"/>
      <c r="E161" s="67"/>
      <c r="F161" s="67"/>
      <c r="G161" s="68"/>
      <c r="H161" s="69"/>
      <c r="I161" s="70"/>
    </row>
    <row r="162" spans="1:9" ht="12.75" customHeight="1" x14ac:dyDescent="0.25">
      <c r="A162" s="71" t="str">
        <f>IF(B162="","",COUNTA($B$130:B162))</f>
        <v/>
      </c>
      <c r="B162" s="66"/>
      <c r="C162" s="72"/>
      <c r="D162" s="72"/>
      <c r="E162" s="72"/>
      <c r="F162" s="72"/>
      <c r="G162" s="73"/>
      <c r="H162" s="74"/>
      <c r="I162" s="75"/>
    </row>
    <row r="163" spans="1:9" ht="12.75" customHeight="1" x14ac:dyDescent="0.25">
      <c r="C163" s="55"/>
    </row>
    <row r="164" spans="1:9" ht="20.100000000000001" customHeight="1" x14ac:dyDescent="0.25">
      <c r="A164" s="109"/>
      <c r="B164" s="109"/>
      <c r="C164" s="109"/>
      <c r="D164" s="109"/>
      <c r="E164" s="109"/>
      <c r="F164" s="109"/>
      <c r="G164" s="109"/>
      <c r="H164" s="109"/>
      <c r="I164" s="109"/>
    </row>
    <row r="165" spans="1:9" ht="20.100000000000001" customHeight="1" x14ac:dyDescent="0.25">
      <c r="A165" s="57">
        <v>3</v>
      </c>
      <c r="B165" s="81" t="s">
        <v>48</v>
      </c>
      <c r="C165" s="77"/>
      <c r="D165" s="77"/>
      <c r="E165" s="77"/>
      <c r="F165" s="77"/>
      <c r="G165" s="77"/>
      <c r="H165" s="77"/>
      <c r="I165" s="77"/>
    </row>
    <row r="166" spans="1:9" ht="12.75" customHeight="1" x14ac:dyDescent="0.25">
      <c r="B166" s="58" t="s">
        <v>20</v>
      </c>
    </row>
    <row r="167" spans="1:9" ht="12.75" customHeight="1" x14ac:dyDescent="0.25">
      <c r="B167" s="59" t="s">
        <v>49</v>
      </c>
      <c r="C167" s="60" t="str">
        <f>IFERROR(INDEX([1]Инвентаризация!$B$52:$I$284,MATCH($B167,[1]Инвентаризация!$B$52:$B$284,0),COLUMN()-1),"")</f>
        <v>Тип</v>
      </c>
      <c r="D167" s="60" t="str">
        <f>IFERROR(INDEX([1]Инвентаризация!$B$52:$I$284,MATCH($B167,[1]Инвентаризация!$B$52:$B$284,0),COLUMN()-1),"")</f>
        <v>Материал</v>
      </c>
      <c r="E167" s="60" t="str">
        <f>IFERROR(INDEX([1]Инвентаризация!$B$52:$I$284,MATCH($B167,[1]Инвентаризация!$B$52:$B$284,0),COLUMN()-1),"")</f>
        <v>Нет характеристик</v>
      </c>
      <c r="F167" s="60" t="str">
        <f>IFERROR(INDEX([1]Инвентаризация!$B$52:$I$284,MATCH($B167,[1]Инвентаризация!$B$52:$B$284,0),COLUMN()-1),"")</f>
        <v>Состояние</v>
      </c>
      <c r="G167" s="60" t="str">
        <f>IFERROR(INDEX([1]Инвентаризация!$B$52:$I$284,MATCH($B167,[1]Инвентаризация!$B$52:$B$284,0),COLUMN()-1),"")</f>
        <v>Протяженность, п. м.</v>
      </c>
      <c r="H167" s="60" t="str">
        <f>IFERROR(INDEX([1]Инвентаризация!$B$52:$I$284,MATCH($B167,[1]Инвентаризация!$B$52:$B$284,0),COLUMN()-1),"")</f>
        <v>Нет характеристик</v>
      </c>
      <c r="I167" s="60" t="str">
        <f>IFERROR(INDEX([1]Инвентаризация!$B$52:$I$284,MATCH($B167,[1]Инвентаризация!$B$52:$B$284,0),COLUMN()-1),"")</f>
        <v>Комментарии</v>
      </c>
    </row>
    <row r="169" spans="1:9" ht="30" customHeight="1" x14ac:dyDescent="0.25">
      <c r="A169" s="61" t="s">
        <v>22</v>
      </c>
      <c r="B169" s="61" t="s">
        <v>23</v>
      </c>
      <c r="C169" s="61" t="s">
        <v>38</v>
      </c>
      <c r="D169" s="61" t="s">
        <v>50</v>
      </c>
      <c r="E169" s="61" t="s">
        <v>51</v>
      </c>
      <c r="F169" s="82" t="s">
        <v>27</v>
      </c>
      <c r="G169" s="83" t="s">
        <v>28</v>
      </c>
      <c r="H169" s="61" t="s">
        <v>29</v>
      </c>
      <c r="I169" s="61" t="s">
        <v>30</v>
      </c>
    </row>
    <row r="170" spans="1:9" ht="12.75" customHeight="1" x14ac:dyDescent="0.25">
      <c r="A170" s="62" t="s">
        <v>31</v>
      </c>
      <c r="B170" s="62" t="s">
        <v>32</v>
      </c>
      <c r="C170" s="62" t="s">
        <v>32</v>
      </c>
      <c r="D170" s="62" t="s">
        <v>32</v>
      </c>
      <c r="E170" s="62" t="s">
        <v>32</v>
      </c>
      <c r="F170" s="84" t="s">
        <v>32</v>
      </c>
      <c r="G170" s="64" t="s">
        <v>33</v>
      </c>
      <c r="H170" s="62" t="s">
        <v>33</v>
      </c>
      <c r="I170" s="62" t="s">
        <v>34</v>
      </c>
    </row>
    <row r="171" spans="1:9" ht="12.75" customHeight="1" x14ac:dyDescent="0.25">
      <c r="A171" s="65">
        <v>1</v>
      </c>
      <c r="B171" s="66" t="s">
        <v>52</v>
      </c>
      <c r="C171" s="67" t="s">
        <v>53</v>
      </c>
      <c r="D171" s="67"/>
      <c r="E171" s="67"/>
      <c r="F171" s="85" t="s">
        <v>54</v>
      </c>
      <c r="G171" s="68">
        <v>97.85</v>
      </c>
      <c r="H171" s="69"/>
      <c r="I171" s="70"/>
    </row>
    <row r="172" spans="1:9" ht="12.75" customHeight="1" x14ac:dyDescent="0.25">
      <c r="A172" s="65">
        <v>2</v>
      </c>
      <c r="B172" s="66" t="s">
        <v>52</v>
      </c>
      <c r="C172" s="67" t="s">
        <v>55</v>
      </c>
      <c r="D172" s="67"/>
      <c r="E172" s="67"/>
      <c r="F172" s="85" t="s">
        <v>54</v>
      </c>
      <c r="G172" s="68">
        <v>2758.88</v>
      </c>
      <c r="H172" s="69"/>
      <c r="I172" s="70"/>
    </row>
    <row r="173" spans="1:9" ht="12.75" customHeight="1" x14ac:dyDescent="0.25">
      <c r="A173" s="65" t="str">
        <f>IF(B173="","",COUNTA($B$171:B173))</f>
        <v/>
      </c>
      <c r="B173" s="66"/>
      <c r="C173" s="67"/>
      <c r="D173" s="67"/>
      <c r="E173" s="67"/>
      <c r="F173" s="85"/>
      <c r="G173" s="68"/>
      <c r="H173" s="69"/>
      <c r="I173" s="70"/>
    </row>
    <row r="174" spans="1:9" ht="12.75" customHeight="1" x14ac:dyDescent="0.25">
      <c r="A174" s="65" t="str">
        <f>IF(B174="","",COUNTA($B$171:B174))</f>
        <v/>
      </c>
      <c r="B174" s="66"/>
      <c r="C174" s="67"/>
      <c r="D174" s="67"/>
      <c r="E174" s="67"/>
      <c r="F174" s="85"/>
      <c r="G174" s="68"/>
      <c r="H174" s="69"/>
      <c r="I174" s="70"/>
    </row>
    <row r="175" spans="1:9" ht="12.75" customHeight="1" x14ac:dyDescent="0.25">
      <c r="A175" s="65" t="str">
        <f>IF(B175="","",COUNTA($B$171:B175))</f>
        <v/>
      </c>
      <c r="B175" s="66"/>
      <c r="C175" s="67"/>
      <c r="D175" s="67"/>
      <c r="E175" s="67"/>
      <c r="F175" s="85"/>
      <c r="G175" s="68"/>
      <c r="H175" s="69"/>
      <c r="I175" s="70"/>
    </row>
    <row r="176" spans="1:9" ht="12.75" customHeight="1" x14ac:dyDescent="0.25">
      <c r="A176" s="65" t="str">
        <f>IF(B176="","",COUNTA($B$171:B176))</f>
        <v/>
      </c>
      <c r="B176" s="66"/>
      <c r="C176" s="67"/>
      <c r="D176" s="67"/>
      <c r="E176" s="67"/>
      <c r="F176" s="85"/>
      <c r="G176" s="68"/>
      <c r="H176" s="69"/>
      <c r="I176" s="70"/>
    </row>
    <row r="177" spans="1:9" ht="12.75" customHeight="1" x14ac:dyDescent="0.25">
      <c r="A177" s="65" t="str">
        <f>IF(B177="","",COUNTA($B$171:B177))</f>
        <v/>
      </c>
      <c r="B177" s="66"/>
      <c r="C177" s="67"/>
      <c r="D177" s="67"/>
      <c r="E177" s="67"/>
      <c r="F177" s="85"/>
      <c r="G177" s="68"/>
      <c r="H177" s="69"/>
      <c r="I177" s="70"/>
    </row>
    <row r="178" spans="1:9" ht="12.75" customHeight="1" x14ac:dyDescent="0.25">
      <c r="A178" s="65"/>
      <c r="B178" s="66"/>
      <c r="C178" s="67"/>
      <c r="D178" s="67"/>
      <c r="E178" s="67"/>
      <c r="F178" s="85"/>
      <c r="G178" s="68"/>
      <c r="H178" s="69"/>
      <c r="I178" s="70"/>
    </row>
    <row r="179" spans="1:9" ht="12.75" customHeight="1" x14ac:dyDescent="0.25">
      <c r="A179" s="65" t="str">
        <f>IF(B179="","",COUNTA($B$171:B179))</f>
        <v/>
      </c>
      <c r="B179" s="66"/>
      <c r="C179" s="67"/>
      <c r="D179" s="67"/>
      <c r="E179" s="67"/>
      <c r="F179" s="85"/>
      <c r="G179" s="68"/>
      <c r="H179" s="69"/>
      <c r="I179" s="70"/>
    </row>
    <row r="180" spans="1:9" ht="12.75" customHeight="1" x14ac:dyDescent="0.25">
      <c r="A180" s="65" t="str">
        <f>IF(B180="","",COUNTA($B$171:B180))</f>
        <v/>
      </c>
      <c r="B180" s="66"/>
      <c r="C180" s="67"/>
      <c r="D180" s="67"/>
      <c r="E180" s="67"/>
      <c r="F180" s="85"/>
      <c r="G180" s="68"/>
      <c r="H180" s="69"/>
      <c r="I180" s="70"/>
    </row>
    <row r="181" spans="1:9" ht="12.75" customHeight="1" x14ac:dyDescent="0.25">
      <c r="A181" s="65" t="str">
        <f>IF(B181="","",COUNTA($B$171:B181))</f>
        <v/>
      </c>
      <c r="B181" s="66"/>
      <c r="C181" s="67"/>
      <c r="D181" s="67"/>
      <c r="E181" s="67"/>
      <c r="F181" s="85"/>
      <c r="G181" s="68"/>
      <c r="H181" s="69"/>
      <c r="I181" s="70"/>
    </row>
    <row r="182" spans="1:9" ht="12.75" customHeight="1" x14ac:dyDescent="0.25">
      <c r="A182" s="65" t="str">
        <f>IF(B182="","",COUNTA($B$171:B182))</f>
        <v/>
      </c>
      <c r="B182" s="66"/>
      <c r="C182" s="67"/>
      <c r="D182" s="67"/>
      <c r="E182" s="67"/>
      <c r="F182" s="85"/>
      <c r="G182" s="68"/>
      <c r="H182" s="69"/>
      <c r="I182" s="70"/>
    </row>
    <row r="183" spans="1:9" ht="12.75" customHeight="1" x14ac:dyDescent="0.25">
      <c r="A183" s="65" t="str">
        <f>IF(B183="","",COUNTA($B$171:B183))</f>
        <v/>
      </c>
      <c r="B183" s="66"/>
      <c r="C183" s="67"/>
      <c r="D183" s="67"/>
      <c r="E183" s="67"/>
      <c r="F183" s="85"/>
      <c r="G183" s="68"/>
      <c r="H183" s="69"/>
      <c r="I183" s="70"/>
    </row>
    <row r="184" spans="1:9" ht="12.75" customHeight="1" x14ac:dyDescent="0.25">
      <c r="A184" s="65" t="str">
        <f>IF(B184="","",COUNTA($B$171:B184))</f>
        <v/>
      </c>
      <c r="B184" s="66"/>
      <c r="C184" s="67"/>
      <c r="D184" s="67"/>
      <c r="E184" s="67"/>
      <c r="F184" s="85"/>
      <c r="G184" s="68"/>
      <c r="H184" s="69"/>
      <c r="I184" s="70"/>
    </row>
    <row r="185" spans="1:9" ht="12.75" customHeight="1" x14ac:dyDescent="0.25">
      <c r="A185" s="65" t="str">
        <f>IF(B185="","",COUNTA($B$171:B185))</f>
        <v/>
      </c>
      <c r="B185" s="66"/>
      <c r="C185" s="67"/>
      <c r="D185" s="67"/>
      <c r="E185" s="67"/>
      <c r="F185" s="85"/>
      <c r="G185" s="68"/>
      <c r="H185" s="69"/>
      <c r="I185" s="70"/>
    </row>
    <row r="186" spans="1:9" ht="12.75" customHeight="1" x14ac:dyDescent="0.25">
      <c r="A186" s="65" t="str">
        <f>IF(B186="","",COUNTA($B$171:B186))</f>
        <v/>
      </c>
      <c r="B186" s="66"/>
      <c r="C186" s="67"/>
      <c r="D186" s="67"/>
      <c r="E186" s="67"/>
      <c r="F186" s="85"/>
      <c r="G186" s="68"/>
      <c r="H186" s="69"/>
      <c r="I186" s="70"/>
    </row>
    <row r="187" spans="1:9" ht="12.75" customHeight="1" x14ac:dyDescent="0.25">
      <c r="A187" s="65" t="str">
        <f>IF(B187="","",COUNTA($B$171:B187))</f>
        <v/>
      </c>
      <c r="B187" s="66"/>
      <c r="C187" s="67"/>
      <c r="D187" s="67"/>
      <c r="E187" s="67"/>
      <c r="F187" s="85"/>
      <c r="G187" s="68"/>
      <c r="H187" s="69"/>
      <c r="I187" s="70"/>
    </row>
    <row r="188" spans="1:9" ht="12.75" customHeight="1" x14ac:dyDescent="0.25">
      <c r="A188" s="65" t="str">
        <f>IF(B188="","",COUNTA($B$171:B188))</f>
        <v/>
      </c>
      <c r="B188" s="66"/>
      <c r="C188" s="67"/>
      <c r="D188" s="67"/>
      <c r="E188" s="67"/>
      <c r="F188" s="85"/>
      <c r="G188" s="68"/>
      <c r="H188" s="69"/>
      <c r="I188" s="70"/>
    </row>
    <row r="189" spans="1:9" ht="12.75" customHeight="1" x14ac:dyDescent="0.25">
      <c r="A189" s="65" t="str">
        <f>IF(B189="","",COUNTA($B$171:B189))</f>
        <v/>
      </c>
      <c r="B189" s="66"/>
      <c r="C189" s="67"/>
      <c r="D189" s="67"/>
      <c r="E189" s="67"/>
      <c r="F189" s="85"/>
      <c r="G189" s="68"/>
      <c r="H189" s="69"/>
      <c r="I189" s="70"/>
    </row>
    <row r="190" spans="1:9" ht="12.75" customHeight="1" x14ac:dyDescent="0.25">
      <c r="A190" s="65" t="str">
        <f>IF(B190="","",COUNTA($B$171:B190))</f>
        <v/>
      </c>
      <c r="B190" s="66"/>
      <c r="C190" s="67"/>
      <c r="D190" s="67"/>
      <c r="E190" s="67"/>
      <c r="F190" s="85"/>
      <c r="G190" s="68"/>
      <c r="H190" s="69"/>
      <c r="I190" s="70"/>
    </row>
    <row r="191" spans="1:9" ht="12.75" customHeight="1" x14ac:dyDescent="0.25">
      <c r="A191" s="65" t="str">
        <f>IF(B191="","",COUNTA($B$171:B191))</f>
        <v/>
      </c>
      <c r="B191" s="66"/>
      <c r="C191" s="67"/>
      <c r="D191" s="67"/>
      <c r="E191" s="67"/>
      <c r="F191" s="85"/>
      <c r="G191" s="68"/>
      <c r="H191" s="69"/>
      <c r="I191" s="70"/>
    </row>
    <row r="192" spans="1:9" ht="12.75" customHeight="1" x14ac:dyDescent="0.25">
      <c r="A192" s="65" t="str">
        <f>IF(B192="","",COUNTA($B$171:B192))</f>
        <v/>
      </c>
      <c r="B192" s="66"/>
      <c r="C192" s="67"/>
      <c r="D192" s="67"/>
      <c r="E192" s="67"/>
      <c r="F192" s="85"/>
      <c r="G192" s="68"/>
      <c r="H192" s="69"/>
      <c r="I192" s="70"/>
    </row>
    <row r="193" spans="1:9" ht="12.75" customHeight="1" x14ac:dyDescent="0.25">
      <c r="A193" s="65" t="str">
        <f>IF(B193="","",COUNTA($B$171:B193))</f>
        <v/>
      </c>
      <c r="B193" s="66"/>
      <c r="C193" s="67"/>
      <c r="D193" s="67"/>
      <c r="E193" s="67"/>
      <c r="F193" s="85"/>
      <c r="G193" s="68"/>
      <c r="H193" s="69"/>
      <c r="I193" s="70"/>
    </row>
    <row r="194" spans="1:9" ht="12.75" customHeight="1" x14ac:dyDescent="0.25">
      <c r="A194" s="65" t="str">
        <f>IF(B194="","",COUNTA($B$171:B194))</f>
        <v/>
      </c>
      <c r="B194" s="66"/>
      <c r="C194" s="67"/>
      <c r="D194" s="67"/>
      <c r="E194" s="67"/>
      <c r="F194" s="85"/>
      <c r="G194" s="68"/>
      <c r="H194" s="69"/>
      <c r="I194" s="70"/>
    </row>
    <row r="195" spans="1:9" ht="12.75" customHeight="1" x14ac:dyDescent="0.25">
      <c r="A195" s="65" t="str">
        <f>IF(B195="","",COUNTA($B$171:B195))</f>
        <v/>
      </c>
      <c r="B195" s="66"/>
      <c r="C195" s="67"/>
      <c r="D195" s="67"/>
      <c r="E195" s="67"/>
      <c r="F195" s="85"/>
      <c r="G195" s="68"/>
      <c r="H195" s="69"/>
      <c r="I195" s="70"/>
    </row>
    <row r="196" spans="1:9" ht="12.75" customHeight="1" x14ac:dyDescent="0.25">
      <c r="A196" s="65" t="str">
        <f>IF(B196="","",COUNTA($B$171:B196))</f>
        <v/>
      </c>
      <c r="B196" s="66"/>
      <c r="C196" s="67"/>
      <c r="D196" s="67"/>
      <c r="E196" s="67"/>
      <c r="F196" s="85"/>
      <c r="G196" s="68"/>
      <c r="H196" s="69"/>
      <c r="I196" s="70"/>
    </row>
    <row r="197" spans="1:9" ht="12.75" customHeight="1" x14ac:dyDescent="0.25">
      <c r="A197" s="65" t="str">
        <f>IF(B197="","",COUNTA($B$171:B197))</f>
        <v/>
      </c>
      <c r="B197" s="66"/>
      <c r="C197" s="67"/>
      <c r="D197" s="67"/>
      <c r="E197" s="67"/>
      <c r="F197" s="85"/>
      <c r="G197" s="68"/>
      <c r="H197" s="69"/>
      <c r="I197" s="70"/>
    </row>
    <row r="198" spans="1:9" ht="12.75" customHeight="1" x14ac:dyDescent="0.25">
      <c r="A198" s="65" t="str">
        <f>IF(B198="","",COUNTA($B$171:B198))</f>
        <v/>
      </c>
      <c r="B198" s="66"/>
      <c r="C198" s="67"/>
      <c r="D198" s="67"/>
      <c r="E198" s="67"/>
      <c r="F198" s="85"/>
      <c r="G198" s="68"/>
      <c r="H198" s="69"/>
      <c r="I198" s="70"/>
    </row>
    <row r="199" spans="1:9" ht="12.75" customHeight="1" x14ac:dyDescent="0.25">
      <c r="A199" s="65" t="str">
        <f>IF(B199="","",COUNTA($B$171:B199))</f>
        <v/>
      </c>
      <c r="B199" s="66"/>
      <c r="C199" s="67"/>
      <c r="D199" s="67"/>
      <c r="E199" s="67"/>
      <c r="F199" s="85"/>
      <c r="G199" s="68"/>
      <c r="H199" s="69"/>
      <c r="I199" s="70"/>
    </row>
    <row r="200" spans="1:9" ht="12.75" customHeight="1" x14ac:dyDescent="0.25">
      <c r="A200" s="65" t="str">
        <f>IF(B200="","",COUNTA($B$171:B200))</f>
        <v/>
      </c>
      <c r="B200" s="66"/>
      <c r="C200" s="67"/>
      <c r="D200" s="67"/>
      <c r="E200" s="67"/>
      <c r="F200" s="85"/>
      <c r="G200" s="68"/>
      <c r="H200" s="69"/>
      <c r="I200" s="70"/>
    </row>
    <row r="201" spans="1:9" ht="12.75" customHeight="1" x14ac:dyDescent="0.25">
      <c r="A201" s="65" t="str">
        <f>IF(B201="","",COUNTA($B$171:B201))</f>
        <v/>
      </c>
      <c r="B201" s="66"/>
      <c r="C201" s="67"/>
      <c r="D201" s="67"/>
      <c r="E201" s="67"/>
      <c r="F201" s="85"/>
      <c r="G201" s="68"/>
      <c r="H201" s="69"/>
      <c r="I201" s="70"/>
    </row>
    <row r="202" spans="1:9" ht="12.75" customHeight="1" x14ac:dyDescent="0.25">
      <c r="A202" s="65" t="str">
        <f>IF(B202="","",COUNTA($B$171:B202))</f>
        <v/>
      </c>
      <c r="B202" s="66"/>
      <c r="C202" s="67"/>
      <c r="D202" s="67"/>
      <c r="E202" s="67"/>
      <c r="F202" s="85"/>
      <c r="G202" s="68"/>
      <c r="H202" s="69"/>
      <c r="I202" s="70"/>
    </row>
    <row r="203" spans="1:9" ht="12.75" customHeight="1" x14ac:dyDescent="0.25">
      <c r="A203" s="71" t="str">
        <f>IF(B203="","",COUNTA($B$171:B203))</f>
        <v/>
      </c>
      <c r="B203" s="66"/>
      <c r="C203" s="72"/>
      <c r="D203" s="72"/>
      <c r="E203" s="72"/>
      <c r="F203" s="86"/>
      <c r="G203" s="73"/>
      <c r="H203" s="74"/>
      <c r="I203" s="75"/>
    </row>
    <row r="205" spans="1:9" ht="20.100000000000001" customHeight="1" x14ac:dyDescent="0.25">
      <c r="A205" s="109"/>
      <c r="B205" s="109"/>
      <c r="C205" s="109"/>
      <c r="D205" s="109"/>
      <c r="E205" s="109"/>
      <c r="F205" s="109"/>
      <c r="G205" s="109"/>
      <c r="H205" s="109"/>
      <c r="I205" s="109"/>
    </row>
    <row r="206" spans="1:9" ht="20.100000000000001" customHeight="1" x14ac:dyDescent="0.25">
      <c r="A206" s="57">
        <v>4</v>
      </c>
      <c r="B206" s="81" t="s">
        <v>56</v>
      </c>
      <c r="C206" s="87"/>
      <c r="D206" s="88"/>
      <c r="E206" s="77"/>
      <c r="F206" s="77"/>
      <c r="G206" s="77"/>
      <c r="H206" s="77"/>
      <c r="I206" s="77"/>
    </row>
    <row r="207" spans="1:9" ht="12.75" customHeight="1" x14ac:dyDescent="0.25">
      <c r="B207" s="58" t="s">
        <v>20</v>
      </c>
    </row>
    <row r="208" spans="1:9" ht="12.75" customHeight="1" x14ac:dyDescent="0.25">
      <c r="B208" s="59" t="s">
        <v>57</v>
      </c>
      <c r="C208" s="60" t="str">
        <f>IFERROR(INDEX([1]Инвентаризация!$B$52:$I$284,MATCH($B208,[1]Инвентаризация!$B$52:$B$284,0),COLUMN()-1),"")</f>
        <v>Тип</v>
      </c>
      <c r="D208" s="60" t="str">
        <f>IFERROR(INDEX([1]Инвентаризация!$B$52:$I$284,MATCH($B208,[1]Инвентаризация!$B$52:$B$284,0),COLUMN()-1),"")</f>
        <v xml:space="preserve">Покрытие </v>
      </c>
      <c r="E208" s="60" t="str">
        <f>IFERROR(INDEX([1]Инвентаризация!$B$52:$I$284,MATCH($B208,[1]Инвентаризация!$B$52:$B$284,0),COLUMN()-1),"")</f>
        <v>Нет характеристик</v>
      </c>
      <c r="F208" s="60" t="str">
        <f>IFERROR(INDEX([1]Инвентаризация!$B$52:$I$284,MATCH($B208,[1]Инвентаризация!$B$52:$B$284,0),COLUMN()-1),"")</f>
        <v>Состояние</v>
      </c>
      <c r="G208" s="60" t="str">
        <f>IFERROR(INDEX([1]Инвентаризация!$B$52:$I$284,MATCH($B208,[1]Инвентаризация!$B$52:$B$284,0),COLUMN()-1),"")</f>
        <v>Нет характеристик</v>
      </c>
      <c r="H208" s="60" t="str">
        <f>IFERROR(INDEX([1]Инвентаризация!$B$52:$I$284,MATCH($B208,[1]Инвентаризация!$B$52:$B$284,0),COLUMN()-1),"")</f>
        <v>Площадь, кв. м</v>
      </c>
      <c r="I208" s="60" t="str">
        <f>IFERROR(INDEX([1]Инвентаризация!$B$52:$I$284,MATCH($B208,[1]Инвентаризация!$B$52:$B$284,0),COLUMN()-1),"")</f>
        <v>Комментарии</v>
      </c>
    </row>
    <row r="210" spans="1:9" ht="30" customHeight="1" x14ac:dyDescent="0.25">
      <c r="A210" s="61" t="s">
        <v>22</v>
      </c>
      <c r="B210" s="61" t="s">
        <v>23</v>
      </c>
      <c r="C210" s="61" t="s">
        <v>38</v>
      </c>
      <c r="D210" s="61" t="s">
        <v>39</v>
      </c>
      <c r="E210" s="61" t="s">
        <v>26</v>
      </c>
      <c r="F210" s="82" t="s">
        <v>27</v>
      </c>
      <c r="G210" s="83" t="s">
        <v>28</v>
      </c>
      <c r="H210" s="61" t="s">
        <v>29</v>
      </c>
      <c r="I210" s="61" t="s">
        <v>30</v>
      </c>
    </row>
    <row r="211" spans="1:9" ht="12.75" customHeight="1" x14ac:dyDescent="0.25">
      <c r="A211" s="62" t="s">
        <v>31</v>
      </c>
      <c r="B211" s="62" t="s">
        <v>32</v>
      </c>
      <c r="C211" s="62" t="s">
        <v>32</v>
      </c>
      <c r="D211" s="62" t="s">
        <v>32</v>
      </c>
      <c r="E211" s="62" t="s">
        <v>32</v>
      </c>
      <c r="F211" s="84" t="s">
        <v>32</v>
      </c>
      <c r="G211" s="64" t="s">
        <v>33</v>
      </c>
      <c r="H211" s="62" t="s">
        <v>33</v>
      </c>
      <c r="I211" s="62" t="s">
        <v>34</v>
      </c>
    </row>
    <row r="212" spans="1:9" ht="12.75" customHeight="1" x14ac:dyDescent="0.25">
      <c r="A212" s="65" t="str">
        <f>IF(B212="","",COUNTA($B$212:B212))</f>
        <v/>
      </c>
      <c r="B212" s="66"/>
      <c r="C212" s="67"/>
      <c r="D212" s="67"/>
      <c r="E212" s="67"/>
      <c r="F212" s="67"/>
      <c r="G212" s="68"/>
      <c r="H212" s="69"/>
      <c r="I212" s="70"/>
    </row>
    <row r="213" spans="1:9" ht="12.75" customHeight="1" x14ac:dyDescent="0.25">
      <c r="A213" s="65" t="str">
        <f>IF(B213="","",COUNTA($B$212:B213))</f>
        <v/>
      </c>
      <c r="B213" s="66"/>
      <c r="C213" s="67"/>
      <c r="D213" s="67"/>
      <c r="E213" s="67"/>
      <c r="F213" s="67"/>
      <c r="G213" s="68"/>
      <c r="H213" s="69"/>
      <c r="I213" s="70"/>
    </row>
    <row r="214" spans="1:9" ht="12.75" customHeight="1" x14ac:dyDescent="0.25">
      <c r="A214" s="65" t="str">
        <f>IF(B214="","",COUNTA($B$212:B214))</f>
        <v/>
      </c>
      <c r="B214" s="66"/>
      <c r="C214" s="67"/>
      <c r="D214" s="67"/>
      <c r="E214" s="67"/>
      <c r="F214" s="67"/>
      <c r="G214" s="68"/>
      <c r="H214" s="69"/>
      <c r="I214" s="70"/>
    </row>
    <row r="215" spans="1:9" ht="12.75" customHeight="1" x14ac:dyDescent="0.25">
      <c r="A215" s="65" t="str">
        <f>IF(B215="","",COUNTA($B$212:B215))</f>
        <v/>
      </c>
      <c r="B215" s="66"/>
      <c r="C215" s="67"/>
      <c r="D215" s="67"/>
      <c r="E215" s="67"/>
      <c r="F215" s="67"/>
      <c r="G215" s="68"/>
      <c r="H215" s="69"/>
      <c r="I215" s="70"/>
    </row>
    <row r="216" spans="1:9" ht="12.75" customHeight="1" x14ac:dyDescent="0.25">
      <c r="A216" s="65" t="str">
        <f>IF(B216="","",COUNTA($B$212:B216))</f>
        <v/>
      </c>
      <c r="B216" s="66"/>
      <c r="C216" s="67"/>
      <c r="D216" s="67"/>
      <c r="E216" s="67"/>
      <c r="F216" s="67"/>
      <c r="G216" s="68"/>
      <c r="H216" s="69"/>
      <c r="I216" s="70"/>
    </row>
    <row r="217" spans="1:9" ht="12.75" customHeight="1" x14ac:dyDescent="0.25">
      <c r="A217" s="65" t="str">
        <f>IF(B217="","",COUNTA($B$212:B217))</f>
        <v/>
      </c>
      <c r="B217" s="66"/>
      <c r="C217" s="67"/>
      <c r="D217" s="67"/>
      <c r="E217" s="67"/>
      <c r="F217" s="67"/>
      <c r="G217" s="68"/>
      <c r="H217" s="69"/>
      <c r="I217" s="70"/>
    </row>
    <row r="218" spans="1:9" ht="12.75" customHeight="1" x14ac:dyDescent="0.25">
      <c r="A218" s="65" t="str">
        <f>IF(B218="","",COUNTA($B$212:B218))</f>
        <v/>
      </c>
      <c r="B218" s="66"/>
      <c r="C218" s="67"/>
      <c r="D218" s="67"/>
      <c r="E218" s="67"/>
      <c r="F218" s="67"/>
      <c r="G218" s="68"/>
      <c r="H218" s="69"/>
      <c r="I218" s="70"/>
    </row>
    <row r="219" spans="1:9" ht="12.75" customHeight="1" x14ac:dyDescent="0.25">
      <c r="A219" s="65" t="str">
        <f>IF(B219="","",COUNTA($B$212:B219))</f>
        <v/>
      </c>
      <c r="B219" s="66"/>
      <c r="C219" s="67"/>
      <c r="D219" s="67"/>
      <c r="E219" s="67"/>
      <c r="F219" s="67"/>
      <c r="G219" s="68"/>
      <c r="H219" s="69"/>
      <c r="I219" s="70"/>
    </row>
    <row r="220" spans="1:9" ht="12.75" customHeight="1" x14ac:dyDescent="0.25">
      <c r="A220" s="65" t="str">
        <f>IF(B220="","",COUNTA($B$212:B220))</f>
        <v/>
      </c>
      <c r="B220" s="66"/>
      <c r="C220" s="67"/>
      <c r="D220" s="67"/>
      <c r="E220" s="67"/>
      <c r="F220" s="67"/>
      <c r="G220" s="68"/>
      <c r="H220" s="69"/>
      <c r="I220" s="70"/>
    </row>
    <row r="221" spans="1:9" ht="12.75" customHeight="1" x14ac:dyDescent="0.25">
      <c r="A221" s="65" t="str">
        <f>IF(B221="","",COUNTA($B$212:B221))</f>
        <v/>
      </c>
      <c r="B221" s="66"/>
      <c r="C221" s="67"/>
      <c r="D221" s="67"/>
      <c r="E221" s="67"/>
      <c r="F221" s="67"/>
      <c r="G221" s="68"/>
      <c r="H221" s="69"/>
      <c r="I221" s="70"/>
    </row>
    <row r="222" spans="1:9" ht="12.75" customHeight="1" x14ac:dyDescent="0.25">
      <c r="A222" s="65" t="str">
        <f>IF(B222="","",COUNTA($B$212:B222))</f>
        <v/>
      </c>
      <c r="B222" s="66"/>
      <c r="C222" s="67"/>
      <c r="D222" s="67"/>
      <c r="E222" s="67"/>
      <c r="F222" s="67"/>
      <c r="G222" s="68"/>
      <c r="H222" s="69"/>
      <c r="I222" s="70"/>
    </row>
    <row r="223" spans="1:9" ht="12.75" customHeight="1" x14ac:dyDescent="0.25">
      <c r="A223" s="65" t="str">
        <f>IF(B223="","",COUNTA($B$212:B223))</f>
        <v/>
      </c>
      <c r="B223" s="66"/>
      <c r="C223" s="67"/>
      <c r="D223" s="67"/>
      <c r="E223" s="67"/>
      <c r="F223" s="67"/>
      <c r="G223" s="68"/>
      <c r="H223" s="69"/>
      <c r="I223" s="70"/>
    </row>
    <row r="224" spans="1:9" ht="12.75" customHeight="1" x14ac:dyDescent="0.25">
      <c r="A224" s="65" t="str">
        <f>IF(B224="","",COUNTA($B$212:B224))</f>
        <v/>
      </c>
      <c r="B224" s="66"/>
      <c r="C224" s="67"/>
      <c r="D224" s="67"/>
      <c r="E224" s="67"/>
      <c r="F224" s="67"/>
      <c r="G224" s="68"/>
      <c r="H224" s="69"/>
      <c r="I224" s="70"/>
    </row>
    <row r="225" spans="1:9" ht="12.75" customHeight="1" x14ac:dyDescent="0.25">
      <c r="A225" s="65" t="str">
        <f>IF(B225="","",COUNTA($B$212:B225))</f>
        <v/>
      </c>
      <c r="B225" s="66"/>
      <c r="C225" s="67"/>
      <c r="D225" s="67"/>
      <c r="E225" s="67"/>
      <c r="F225" s="67"/>
      <c r="G225" s="68"/>
      <c r="H225" s="69"/>
      <c r="I225" s="70"/>
    </row>
    <row r="226" spans="1:9" ht="12.75" customHeight="1" x14ac:dyDescent="0.25">
      <c r="A226" s="65" t="str">
        <f>IF(B226="","",COUNTA($B$212:B226))</f>
        <v/>
      </c>
      <c r="B226" s="66"/>
      <c r="C226" s="67"/>
      <c r="D226" s="67"/>
      <c r="E226" s="67"/>
      <c r="F226" s="67"/>
      <c r="G226" s="68"/>
      <c r="H226" s="69"/>
      <c r="I226" s="70"/>
    </row>
    <row r="227" spans="1:9" ht="12.75" customHeight="1" x14ac:dyDescent="0.25">
      <c r="A227" s="65" t="str">
        <f>IF(B227="","",COUNTA($B$212:B227))</f>
        <v/>
      </c>
      <c r="B227" s="66"/>
      <c r="C227" s="67"/>
      <c r="D227" s="67"/>
      <c r="E227" s="67"/>
      <c r="F227" s="67"/>
      <c r="G227" s="68"/>
      <c r="H227" s="69"/>
      <c r="I227" s="70"/>
    </row>
    <row r="228" spans="1:9" ht="12.75" customHeight="1" x14ac:dyDescent="0.25">
      <c r="A228" s="65" t="str">
        <f>IF(B228="","",COUNTA($B$212:B228))</f>
        <v/>
      </c>
      <c r="B228" s="66"/>
      <c r="C228" s="67"/>
      <c r="D228" s="67"/>
      <c r="E228" s="67"/>
      <c r="F228" s="67"/>
      <c r="G228" s="68"/>
      <c r="H228" s="69"/>
      <c r="I228" s="70"/>
    </row>
    <row r="229" spans="1:9" ht="12.75" customHeight="1" x14ac:dyDescent="0.25">
      <c r="A229" s="65" t="str">
        <f>IF(B229="","",COUNTA($B$212:B229))</f>
        <v/>
      </c>
      <c r="B229" s="66"/>
      <c r="C229" s="67"/>
      <c r="D229" s="67"/>
      <c r="E229" s="67"/>
      <c r="F229" s="67"/>
      <c r="G229" s="68"/>
      <c r="H229" s="69"/>
      <c r="I229" s="70"/>
    </row>
    <row r="230" spans="1:9" ht="12.75" customHeight="1" x14ac:dyDescent="0.25">
      <c r="A230" s="65" t="str">
        <f>IF(B230="","",COUNTA($B$212:B230))</f>
        <v/>
      </c>
      <c r="B230" s="66"/>
      <c r="C230" s="67"/>
      <c r="D230" s="67"/>
      <c r="E230" s="67"/>
      <c r="F230" s="67"/>
      <c r="G230" s="68"/>
      <c r="H230" s="69"/>
      <c r="I230" s="70"/>
    </row>
    <row r="231" spans="1:9" ht="12.75" customHeight="1" x14ac:dyDescent="0.25">
      <c r="A231" s="65" t="str">
        <f>IF(B231="","",COUNTA($B$212:B231))</f>
        <v/>
      </c>
      <c r="B231" s="66"/>
      <c r="C231" s="67"/>
      <c r="D231" s="67"/>
      <c r="E231" s="67"/>
      <c r="F231" s="67"/>
      <c r="G231" s="68"/>
      <c r="H231" s="69"/>
      <c r="I231" s="70"/>
    </row>
    <row r="232" spans="1:9" ht="12.75" customHeight="1" x14ac:dyDescent="0.25">
      <c r="A232" s="65" t="str">
        <f>IF(B232="","",COUNTA($B$212:B232))</f>
        <v/>
      </c>
      <c r="B232" s="66"/>
      <c r="C232" s="67"/>
      <c r="D232" s="67"/>
      <c r="E232" s="67"/>
      <c r="F232" s="67"/>
      <c r="G232" s="68"/>
      <c r="H232" s="69"/>
      <c r="I232" s="70"/>
    </row>
    <row r="233" spans="1:9" ht="12.75" customHeight="1" x14ac:dyDescent="0.25">
      <c r="A233" s="65" t="str">
        <f>IF(B233="","",COUNTA($B$212:B233))</f>
        <v/>
      </c>
      <c r="B233" s="66"/>
      <c r="C233" s="67"/>
      <c r="D233" s="67"/>
      <c r="E233" s="67"/>
      <c r="F233" s="67"/>
      <c r="G233" s="68"/>
      <c r="H233" s="69"/>
      <c r="I233" s="70"/>
    </row>
    <row r="234" spans="1:9" ht="12.75" customHeight="1" x14ac:dyDescent="0.25">
      <c r="A234" s="65" t="str">
        <f>IF(B234="","",COUNTA($B$212:B234))</f>
        <v/>
      </c>
      <c r="B234" s="66"/>
      <c r="C234" s="67"/>
      <c r="D234" s="67"/>
      <c r="E234" s="67"/>
      <c r="F234" s="67"/>
      <c r="G234" s="68"/>
      <c r="H234" s="69"/>
      <c r="I234" s="70"/>
    </row>
    <row r="235" spans="1:9" ht="12.75" customHeight="1" x14ac:dyDescent="0.25">
      <c r="A235" s="65" t="str">
        <f>IF(B235="","",COUNTA($B$212:B235))</f>
        <v/>
      </c>
      <c r="B235" s="66"/>
      <c r="C235" s="67"/>
      <c r="D235" s="67"/>
      <c r="E235" s="67"/>
      <c r="F235" s="67"/>
      <c r="G235" s="68"/>
      <c r="H235" s="69"/>
      <c r="I235" s="70"/>
    </row>
    <row r="236" spans="1:9" ht="12.75" customHeight="1" x14ac:dyDescent="0.25">
      <c r="A236" s="65" t="str">
        <f>IF(B236="","",COUNTA($B$212:B236))</f>
        <v/>
      </c>
      <c r="B236" s="66"/>
      <c r="C236" s="67"/>
      <c r="D236" s="67"/>
      <c r="E236" s="67"/>
      <c r="F236" s="67"/>
      <c r="G236" s="68"/>
      <c r="H236" s="69"/>
      <c r="I236" s="70"/>
    </row>
    <row r="237" spans="1:9" ht="12.75" customHeight="1" x14ac:dyDescent="0.25">
      <c r="A237" s="65" t="str">
        <f>IF(B237="","",COUNTA($B$212:B237))</f>
        <v/>
      </c>
      <c r="B237" s="66"/>
      <c r="C237" s="67"/>
      <c r="D237" s="67"/>
      <c r="E237" s="67"/>
      <c r="F237" s="67"/>
      <c r="G237" s="68"/>
      <c r="H237" s="69"/>
      <c r="I237" s="70"/>
    </row>
    <row r="238" spans="1:9" ht="12.75" customHeight="1" x14ac:dyDescent="0.25">
      <c r="A238" s="65" t="str">
        <f>IF(B238="","",COUNTA($B$212:B238))</f>
        <v/>
      </c>
      <c r="B238" s="66"/>
      <c r="C238" s="67"/>
      <c r="D238" s="67"/>
      <c r="E238" s="67"/>
      <c r="F238" s="67"/>
      <c r="G238" s="68"/>
      <c r="H238" s="69"/>
      <c r="I238" s="70"/>
    </row>
    <row r="239" spans="1:9" ht="12.75" customHeight="1" x14ac:dyDescent="0.25">
      <c r="A239" s="65" t="str">
        <f>IF(B239="","",COUNTA($B$212:B239))</f>
        <v/>
      </c>
      <c r="B239" s="66"/>
      <c r="C239" s="67"/>
      <c r="D239" s="67"/>
      <c r="E239" s="67"/>
      <c r="F239" s="67"/>
      <c r="G239" s="68"/>
      <c r="H239" s="69"/>
      <c r="I239" s="70"/>
    </row>
    <row r="240" spans="1:9" ht="12.75" customHeight="1" x14ac:dyDescent="0.25">
      <c r="A240" s="65" t="str">
        <f>IF(B240="","",COUNTA($B$212:B240))</f>
        <v/>
      </c>
      <c r="B240" s="66"/>
      <c r="C240" s="67"/>
      <c r="D240" s="67"/>
      <c r="E240" s="67"/>
      <c r="F240" s="67"/>
      <c r="G240" s="68"/>
      <c r="H240" s="69"/>
      <c r="I240" s="70"/>
    </row>
    <row r="241" spans="1:9" ht="12.75" customHeight="1" x14ac:dyDescent="0.25">
      <c r="A241" s="65" t="str">
        <f>IF(B241="","",COUNTA($B$212:B241))</f>
        <v/>
      </c>
      <c r="B241" s="66"/>
      <c r="C241" s="67"/>
      <c r="D241" s="67"/>
      <c r="E241" s="67"/>
      <c r="F241" s="67"/>
      <c r="G241" s="68"/>
      <c r="H241" s="69"/>
      <c r="I241" s="70"/>
    </row>
    <row r="242" spans="1:9" ht="12.75" customHeight="1" x14ac:dyDescent="0.25">
      <c r="A242" s="65" t="str">
        <f>IF(B242="","",COUNTA($B$212:B242))</f>
        <v/>
      </c>
      <c r="B242" s="66"/>
      <c r="C242" s="67"/>
      <c r="D242" s="67"/>
      <c r="E242" s="67"/>
      <c r="F242" s="67"/>
      <c r="G242" s="68"/>
      <c r="H242" s="69"/>
      <c r="I242" s="70"/>
    </row>
    <row r="243" spans="1:9" ht="12.75" customHeight="1" x14ac:dyDescent="0.25">
      <c r="A243" s="65" t="str">
        <f>IF(B243="","",COUNTA($B$212:B243))</f>
        <v/>
      </c>
      <c r="B243" s="66"/>
      <c r="C243" s="67"/>
      <c r="D243" s="67"/>
      <c r="E243" s="67"/>
      <c r="F243" s="67"/>
      <c r="G243" s="68"/>
      <c r="H243" s="69"/>
      <c r="I243" s="70"/>
    </row>
    <row r="244" spans="1:9" ht="12.75" customHeight="1" x14ac:dyDescent="0.25">
      <c r="A244" s="71" t="str">
        <f>IF(B244="","",COUNTA($B$212:B244))</f>
        <v/>
      </c>
      <c r="B244" s="66"/>
      <c r="C244" s="72"/>
      <c r="D244" s="72"/>
      <c r="E244" s="72"/>
      <c r="F244" s="72"/>
      <c r="G244" s="73"/>
      <c r="H244" s="74"/>
      <c r="I244" s="75"/>
    </row>
    <row r="246" spans="1:9" ht="20.100000000000001" customHeight="1" x14ac:dyDescent="0.25">
      <c r="A246" s="109"/>
      <c r="B246" s="109"/>
      <c r="C246" s="109"/>
      <c r="D246" s="109"/>
      <c r="E246" s="109"/>
      <c r="F246" s="109"/>
      <c r="G246" s="109"/>
      <c r="H246" s="109"/>
      <c r="I246" s="109"/>
    </row>
    <row r="247" spans="1:9" ht="20.100000000000001" customHeight="1" x14ac:dyDescent="0.25">
      <c r="A247" s="57">
        <v>5</v>
      </c>
      <c r="B247" s="89" t="s">
        <v>58</v>
      </c>
      <c r="C247" s="77"/>
      <c r="D247" s="77"/>
      <c r="E247" s="77"/>
      <c r="F247" s="77"/>
      <c r="G247" s="77"/>
      <c r="H247" s="77"/>
      <c r="I247" s="77"/>
    </row>
    <row r="248" spans="1:9" ht="12.75" customHeight="1" x14ac:dyDescent="0.25">
      <c r="A248" s="77"/>
      <c r="B248" s="58" t="s">
        <v>20</v>
      </c>
    </row>
    <row r="249" spans="1:9" ht="12.75" customHeight="1" x14ac:dyDescent="0.25">
      <c r="A249" s="77"/>
      <c r="B249" s="59"/>
      <c r="C249" s="60" t="str">
        <f>IFERROR(INDEX([1]Инвентаризация!$B$52:$I$284,MATCH($B249,[1]Инвентаризация!$B$52:$B$284,0),COLUMN()-1),"")</f>
        <v/>
      </c>
      <c r="D249" s="60" t="str">
        <f>IFERROR(INDEX([1]Инвентаризация!$B$52:$I$284,MATCH($B249,[1]Инвентаризация!$B$52:$B$284,0),COLUMN()-1),"")</f>
        <v/>
      </c>
      <c r="E249" s="60" t="str">
        <f>IFERROR(INDEX([1]Инвентаризация!$B$52:$I$284,MATCH($B249,[1]Инвентаризация!$B$52:$B$284,0),COLUMN()-1),"")</f>
        <v/>
      </c>
      <c r="F249" s="60" t="str">
        <f>IFERROR(INDEX([1]Инвентаризация!$B$52:$I$284,MATCH($B249,[1]Инвентаризация!$B$52:$B$284,0),COLUMN()-1),"")</f>
        <v/>
      </c>
      <c r="G249" s="60" t="str">
        <f>IFERROR(INDEX([1]Инвентаризация!$B$52:$I$284,MATCH($B249,[1]Инвентаризация!$B$52:$B$284,0),COLUMN()-1),"")</f>
        <v/>
      </c>
      <c r="H249" s="60" t="str">
        <f>IFERROR(INDEX([1]Инвентаризация!$B$52:$I$284,MATCH($B249,[1]Инвентаризация!$B$52:$B$284,0),COLUMN()-1),"")</f>
        <v/>
      </c>
      <c r="I249" s="60" t="str">
        <f>IFERROR(INDEX([1]Инвентаризация!$B$52:$I$284,MATCH($B249,[1]Инвентаризация!$B$52:$B$284,0),COLUMN()-1),"")</f>
        <v/>
      </c>
    </row>
    <row r="251" spans="1:9" ht="30" customHeight="1" x14ac:dyDescent="0.25">
      <c r="A251" s="61" t="s">
        <v>22</v>
      </c>
      <c r="B251" s="61" t="s">
        <v>23</v>
      </c>
      <c r="C251" s="61" t="s">
        <v>38</v>
      </c>
      <c r="D251" s="61" t="s">
        <v>39</v>
      </c>
      <c r="E251" s="61" t="s">
        <v>26</v>
      </c>
      <c r="F251" s="82" t="s">
        <v>27</v>
      </c>
      <c r="G251" s="83" t="s">
        <v>28</v>
      </c>
      <c r="H251" s="61" t="s">
        <v>29</v>
      </c>
      <c r="I251" s="61" t="s">
        <v>30</v>
      </c>
    </row>
    <row r="252" spans="1:9" ht="12.75" customHeight="1" x14ac:dyDescent="0.25">
      <c r="A252" s="62" t="s">
        <v>31</v>
      </c>
      <c r="B252" s="62" t="s">
        <v>32</v>
      </c>
      <c r="C252" s="62" t="s">
        <v>32</v>
      </c>
      <c r="D252" s="62" t="s">
        <v>32</v>
      </c>
      <c r="E252" s="62" t="s">
        <v>32</v>
      </c>
      <c r="F252" s="84" t="s">
        <v>32</v>
      </c>
      <c r="G252" s="64" t="s">
        <v>33</v>
      </c>
      <c r="H252" s="62" t="s">
        <v>33</v>
      </c>
      <c r="I252" s="62" t="s">
        <v>34</v>
      </c>
    </row>
    <row r="253" spans="1:9" ht="12.75" customHeight="1" x14ac:dyDescent="0.25">
      <c r="A253" s="65" t="str">
        <f>IF(B253="","",COUNTA($B$253:B253))</f>
        <v/>
      </c>
      <c r="B253" s="66"/>
      <c r="C253" s="67"/>
      <c r="D253" s="67"/>
      <c r="E253" s="67"/>
      <c r="F253" s="67"/>
      <c r="G253" s="68"/>
      <c r="H253" s="69"/>
      <c r="I253" s="70"/>
    </row>
    <row r="254" spans="1:9" ht="12.75" customHeight="1" x14ac:dyDescent="0.25">
      <c r="A254" s="65" t="str">
        <f>IF(B254="","",COUNTA($B$253:B254))</f>
        <v/>
      </c>
      <c r="B254" s="66"/>
      <c r="C254" s="67"/>
      <c r="D254" s="67"/>
      <c r="E254" s="67"/>
      <c r="F254" s="67"/>
      <c r="G254" s="68"/>
      <c r="H254" s="69"/>
      <c r="I254" s="70"/>
    </row>
    <row r="255" spans="1:9" ht="12.75" customHeight="1" x14ac:dyDescent="0.25">
      <c r="A255" s="65" t="str">
        <f>IF(B255="","",COUNTA($B$253:B255))</f>
        <v/>
      </c>
      <c r="B255" s="66"/>
      <c r="C255" s="67"/>
      <c r="D255" s="67"/>
      <c r="E255" s="67"/>
      <c r="F255" s="67"/>
      <c r="G255" s="68"/>
      <c r="H255" s="69"/>
      <c r="I255" s="70"/>
    </row>
    <row r="256" spans="1:9" ht="12.75" customHeight="1" x14ac:dyDescent="0.25">
      <c r="A256" s="65" t="str">
        <f>IF(B256="","",COUNTA($B$253:B256))</f>
        <v/>
      </c>
      <c r="B256" s="66"/>
      <c r="C256" s="67"/>
      <c r="D256" s="67"/>
      <c r="E256" s="67"/>
      <c r="F256" s="67"/>
      <c r="G256" s="68"/>
      <c r="H256" s="69"/>
      <c r="I256" s="70"/>
    </row>
    <row r="257" spans="1:9" ht="12.75" customHeight="1" x14ac:dyDescent="0.25">
      <c r="A257" s="65" t="str">
        <f>IF(B257="","",COUNTA($B$253:B257))</f>
        <v/>
      </c>
      <c r="B257" s="66"/>
      <c r="C257" s="67"/>
      <c r="D257" s="67"/>
      <c r="E257" s="67"/>
      <c r="F257" s="67"/>
      <c r="G257" s="68"/>
      <c r="H257" s="69"/>
      <c r="I257" s="70"/>
    </row>
    <row r="258" spans="1:9" ht="12.75" customHeight="1" x14ac:dyDescent="0.25">
      <c r="A258" s="65" t="str">
        <f>IF(B258="","",COUNTA($B$253:B258))</f>
        <v/>
      </c>
      <c r="B258" s="66"/>
      <c r="C258" s="67"/>
      <c r="D258" s="67"/>
      <c r="E258" s="67"/>
      <c r="F258" s="67"/>
      <c r="G258" s="68"/>
      <c r="H258" s="69"/>
      <c r="I258" s="70"/>
    </row>
    <row r="259" spans="1:9" ht="12.75" customHeight="1" x14ac:dyDescent="0.25">
      <c r="A259" s="65" t="str">
        <f>IF(B259="","",COUNTA($B$253:B259))</f>
        <v/>
      </c>
      <c r="B259" s="66"/>
      <c r="C259" s="67"/>
      <c r="D259" s="67"/>
      <c r="E259" s="67"/>
      <c r="F259" s="67"/>
      <c r="G259" s="68"/>
      <c r="H259" s="69"/>
      <c r="I259" s="70"/>
    </row>
    <row r="260" spans="1:9" ht="12.75" customHeight="1" x14ac:dyDescent="0.25">
      <c r="A260" s="65" t="str">
        <f>IF(B260="","",COUNTA($B$253:B260))</f>
        <v/>
      </c>
      <c r="B260" s="66"/>
      <c r="C260" s="67"/>
      <c r="D260" s="67"/>
      <c r="E260" s="67"/>
      <c r="F260" s="67"/>
      <c r="G260" s="68"/>
      <c r="H260" s="69"/>
      <c r="I260" s="70"/>
    </row>
    <row r="261" spans="1:9" ht="12.75" customHeight="1" x14ac:dyDescent="0.25">
      <c r="A261" s="65" t="str">
        <f>IF(B261="","",COUNTA($B$253:B261))</f>
        <v/>
      </c>
      <c r="B261" s="66"/>
      <c r="C261" s="67"/>
      <c r="D261" s="67"/>
      <c r="E261" s="67"/>
      <c r="F261" s="67"/>
      <c r="G261" s="68"/>
      <c r="H261" s="69"/>
      <c r="I261" s="70"/>
    </row>
    <row r="262" spans="1:9" ht="12.75" customHeight="1" x14ac:dyDescent="0.25">
      <c r="A262" s="65" t="str">
        <f>IF(B262="","",COUNTA($B$253:B262))</f>
        <v/>
      </c>
      <c r="B262" s="66"/>
      <c r="C262" s="67"/>
      <c r="D262" s="67"/>
      <c r="E262" s="67"/>
      <c r="F262" s="67"/>
      <c r="G262" s="68"/>
      <c r="H262" s="69"/>
      <c r="I262" s="70"/>
    </row>
    <row r="263" spans="1:9" ht="12.75" customHeight="1" x14ac:dyDescent="0.25">
      <c r="A263" s="65" t="str">
        <f>IF(B263="","",COUNTA($B$253:B263))</f>
        <v/>
      </c>
      <c r="B263" s="66"/>
      <c r="C263" s="67"/>
      <c r="D263" s="67"/>
      <c r="E263" s="67"/>
      <c r="F263" s="67"/>
      <c r="G263" s="68"/>
      <c r="H263" s="69"/>
      <c r="I263" s="70"/>
    </row>
    <row r="264" spans="1:9" ht="12.75" customHeight="1" x14ac:dyDescent="0.25">
      <c r="A264" s="65" t="str">
        <f>IF(B264="","",COUNTA($B$253:B264))</f>
        <v/>
      </c>
      <c r="B264" s="66"/>
      <c r="C264" s="67"/>
      <c r="D264" s="67"/>
      <c r="E264" s="67"/>
      <c r="F264" s="67"/>
      <c r="G264" s="68"/>
      <c r="H264" s="69"/>
      <c r="I264" s="70"/>
    </row>
    <row r="265" spans="1:9" ht="12.75" customHeight="1" x14ac:dyDescent="0.25">
      <c r="A265" s="65" t="str">
        <f>IF(B265="","",COUNTA($B$253:B265))</f>
        <v/>
      </c>
      <c r="B265" s="66"/>
      <c r="C265" s="67"/>
      <c r="D265" s="67"/>
      <c r="E265" s="67"/>
      <c r="F265" s="67"/>
      <c r="G265" s="68"/>
      <c r="H265" s="69"/>
      <c r="I265" s="70"/>
    </row>
    <row r="266" spans="1:9" ht="12.75" customHeight="1" x14ac:dyDescent="0.25">
      <c r="A266" s="65" t="str">
        <f>IF(B266="","",COUNTA($B$253:B266))</f>
        <v/>
      </c>
      <c r="B266" s="66"/>
      <c r="C266" s="67"/>
      <c r="D266" s="67"/>
      <c r="E266" s="67"/>
      <c r="F266" s="67"/>
      <c r="G266" s="68"/>
      <c r="H266" s="69"/>
      <c r="I266" s="70"/>
    </row>
    <row r="267" spans="1:9" ht="12.75" customHeight="1" x14ac:dyDescent="0.25">
      <c r="A267" s="65" t="str">
        <f>IF(B267="","",COUNTA($B$253:B267))</f>
        <v/>
      </c>
      <c r="B267" s="66"/>
      <c r="C267" s="67"/>
      <c r="D267" s="67"/>
      <c r="E267" s="67"/>
      <c r="F267" s="67"/>
      <c r="G267" s="68"/>
      <c r="H267" s="69"/>
      <c r="I267" s="70"/>
    </row>
    <row r="268" spans="1:9" ht="12.75" customHeight="1" x14ac:dyDescent="0.25">
      <c r="A268" s="65" t="str">
        <f>IF(B268="","",COUNTA($B$253:B268))</f>
        <v/>
      </c>
      <c r="B268" s="66"/>
      <c r="C268" s="67"/>
      <c r="D268" s="67"/>
      <c r="E268" s="67"/>
      <c r="F268" s="67"/>
      <c r="G268" s="68"/>
      <c r="H268" s="69"/>
      <c r="I268" s="70"/>
    </row>
    <row r="269" spans="1:9" ht="12.75" customHeight="1" x14ac:dyDescent="0.25">
      <c r="A269" s="65" t="str">
        <f>IF(B269="","",COUNTA($B$253:B269))</f>
        <v/>
      </c>
      <c r="B269" s="66"/>
      <c r="C269" s="67"/>
      <c r="D269" s="67"/>
      <c r="E269" s="67"/>
      <c r="F269" s="67"/>
      <c r="G269" s="68"/>
      <c r="H269" s="69"/>
      <c r="I269" s="70"/>
    </row>
    <row r="270" spans="1:9" ht="12.75" customHeight="1" x14ac:dyDescent="0.25">
      <c r="A270" s="65" t="str">
        <f>IF(B270="","",COUNTA($B$253:B270))</f>
        <v/>
      </c>
      <c r="B270" s="66"/>
      <c r="C270" s="67"/>
      <c r="D270" s="67"/>
      <c r="E270" s="67"/>
      <c r="F270" s="67"/>
      <c r="G270" s="68"/>
      <c r="H270" s="69"/>
      <c r="I270" s="70"/>
    </row>
    <row r="271" spans="1:9" ht="12.75" customHeight="1" x14ac:dyDescent="0.25">
      <c r="A271" s="65" t="str">
        <f>IF(B271="","",COUNTA($B$253:B271))</f>
        <v/>
      </c>
      <c r="B271" s="66"/>
      <c r="C271" s="67"/>
      <c r="D271" s="67"/>
      <c r="E271" s="67"/>
      <c r="F271" s="67"/>
      <c r="G271" s="68"/>
      <c r="H271" s="69"/>
      <c r="I271" s="70"/>
    </row>
    <row r="272" spans="1:9" ht="12.75" customHeight="1" x14ac:dyDescent="0.25">
      <c r="A272" s="65" t="str">
        <f>IF(B272="","",COUNTA($B$253:B272))</f>
        <v/>
      </c>
      <c r="B272" s="66"/>
      <c r="C272" s="67"/>
      <c r="D272" s="67"/>
      <c r="E272" s="67"/>
      <c r="F272" s="67"/>
      <c r="G272" s="68"/>
      <c r="H272" s="69"/>
      <c r="I272" s="70"/>
    </row>
    <row r="273" spans="1:9" ht="12.75" customHeight="1" x14ac:dyDescent="0.25">
      <c r="A273" s="65" t="str">
        <f>IF(B273="","",COUNTA($B$253:B273))</f>
        <v/>
      </c>
      <c r="B273" s="66"/>
      <c r="C273" s="67"/>
      <c r="D273" s="67"/>
      <c r="E273" s="67"/>
      <c r="F273" s="67"/>
      <c r="G273" s="68"/>
      <c r="H273" s="69"/>
      <c r="I273" s="70"/>
    </row>
    <row r="274" spans="1:9" ht="12.75" customHeight="1" x14ac:dyDescent="0.25">
      <c r="A274" s="65" t="str">
        <f>IF(B274="","",COUNTA($B$253:B274))</f>
        <v/>
      </c>
      <c r="B274" s="66"/>
      <c r="C274" s="67"/>
      <c r="D274" s="67"/>
      <c r="E274" s="67"/>
      <c r="F274" s="67"/>
      <c r="G274" s="68"/>
      <c r="H274" s="69"/>
      <c r="I274" s="70"/>
    </row>
    <row r="275" spans="1:9" ht="12.75" customHeight="1" x14ac:dyDescent="0.25">
      <c r="A275" s="65" t="str">
        <f>IF(B275="","",COUNTA($B$253:B275))</f>
        <v/>
      </c>
      <c r="B275" s="66"/>
      <c r="C275" s="67"/>
      <c r="D275" s="67"/>
      <c r="E275" s="67"/>
      <c r="F275" s="67"/>
      <c r="G275" s="68"/>
      <c r="H275" s="69"/>
      <c r="I275" s="70"/>
    </row>
    <row r="276" spans="1:9" ht="12.75" customHeight="1" x14ac:dyDescent="0.25">
      <c r="A276" s="65" t="str">
        <f>IF(B276="","",COUNTA($B$253:B276))</f>
        <v/>
      </c>
      <c r="B276" s="66"/>
      <c r="C276" s="67"/>
      <c r="D276" s="67"/>
      <c r="E276" s="67"/>
      <c r="F276" s="67"/>
      <c r="G276" s="68"/>
      <c r="H276" s="69"/>
      <c r="I276" s="70"/>
    </row>
    <row r="277" spans="1:9" ht="12.75" customHeight="1" x14ac:dyDescent="0.25">
      <c r="A277" s="65" t="str">
        <f>IF(B277="","",COUNTA($B$253:B277))</f>
        <v/>
      </c>
      <c r="B277" s="66"/>
      <c r="C277" s="67"/>
      <c r="D277" s="67"/>
      <c r="E277" s="67"/>
      <c r="F277" s="67"/>
      <c r="G277" s="68"/>
      <c r="H277" s="69"/>
      <c r="I277" s="70"/>
    </row>
    <row r="278" spans="1:9" ht="12.75" customHeight="1" x14ac:dyDescent="0.25">
      <c r="A278" s="65" t="str">
        <f>IF(B278="","",COUNTA($B$253:B278))</f>
        <v/>
      </c>
      <c r="B278" s="66"/>
      <c r="C278" s="67"/>
      <c r="D278" s="67"/>
      <c r="E278" s="67"/>
      <c r="F278" s="67"/>
      <c r="G278" s="68"/>
      <c r="H278" s="69"/>
      <c r="I278" s="70"/>
    </row>
    <row r="279" spans="1:9" ht="12.75" customHeight="1" x14ac:dyDescent="0.25">
      <c r="A279" s="65" t="str">
        <f>IF(B279="","",COUNTA($B$253:B279))</f>
        <v/>
      </c>
      <c r="B279" s="66"/>
      <c r="C279" s="67"/>
      <c r="D279" s="67"/>
      <c r="E279" s="67"/>
      <c r="F279" s="67"/>
      <c r="G279" s="68"/>
      <c r="H279" s="69"/>
      <c r="I279" s="70"/>
    </row>
    <row r="280" spans="1:9" ht="12.75" customHeight="1" x14ac:dyDescent="0.25">
      <c r="A280" s="65" t="str">
        <f>IF(B280="","",COUNTA($B$253:B280))</f>
        <v/>
      </c>
      <c r="B280" s="66"/>
      <c r="C280" s="67"/>
      <c r="D280" s="67"/>
      <c r="E280" s="67"/>
      <c r="F280" s="67"/>
      <c r="G280" s="68"/>
      <c r="H280" s="69"/>
      <c r="I280" s="70"/>
    </row>
    <row r="281" spans="1:9" ht="12.75" customHeight="1" x14ac:dyDescent="0.25">
      <c r="A281" s="65" t="str">
        <f>IF(B281="","",COUNTA($B$253:B281))</f>
        <v/>
      </c>
      <c r="B281" s="66"/>
      <c r="C281" s="67"/>
      <c r="D281" s="67"/>
      <c r="E281" s="67"/>
      <c r="F281" s="67"/>
      <c r="G281" s="68"/>
      <c r="H281" s="69"/>
      <c r="I281" s="70"/>
    </row>
    <row r="282" spans="1:9" ht="12.75" customHeight="1" x14ac:dyDescent="0.25">
      <c r="A282" s="65" t="str">
        <f>IF(B282="","",COUNTA($B$253:B282))</f>
        <v/>
      </c>
      <c r="B282" s="66"/>
      <c r="C282" s="67"/>
      <c r="D282" s="67"/>
      <c r="E282" s="67"/>
      <c r="F282" s="67"/>
      <c r="G282" s="68"/>
      <c r="H282" s="69"/>
      <c r="I282" s="70"/>
    </row>
    <row r="283" spans="1:9" ht="12.75" customHeight="1" x14ac:dyDescent="0.25">
      <c r="A283" s="65" t="str">
        <f>IF(B283="","",COUNTA($B$253:B283))</f>
        <v/>
      </c>
      <c r="B283" s="66"/>
      <c r="C283" s="67"/>
      <c r="D283" s="67"/>
      <c r="E283" s="67"/>
      <c r="F283" s="67"/>
      <c r="G283" s="68"/>
      <c r="H283" s="69"/>
      <c r="I283" s="70"/>
    </row>
    <row r="284" spans="1:9" ht="12.75" customHeight="1" x14ac:dyDescent="0.25">
      <c r="A284" s="65" t="str">
        <f>IF(B284="","",COUNTA($B$253:B284))</f>
        <v/>
      </c>
      <c r="B284" s="66"/>
      <c r="C284" s="67"/>
      <c r="D284" s="67"/>
      <c r="E284" s="67"/>
      <c r="F284" s="67"/>
      <c r="G284" s="68"/>
      <c r="H284" s="69"/>
      <c r="I284" s="70"/>
    </row>
    <row r="285" spans="1:9" ht="12.75" customHeight="1" x14ac:dyDescent="0.25">
      <c r="A285" s="71" t="str">
        <f>IF(B285="","",COUNTA($B$253:B285))</f>
        <v/>
      </c>
      <c r="B285" s="66"/>
      <c r="C285" s="72"/>
      <c r="D285" s="72"/>
      <c r="E285" s="72"/>
      <c r="F285" s="72"/>
      <c r="G285" s="73"/>
      <c r="H285" s="74"/>
      <c r="I285" s="75"/>
    </row>
    <row r="287" spans="1:9" ht="20.100000000000001" customHeight="1" x14ac:dyDescent="0.25">
      <c r="A287" s="109"/>
      <c r="B287" s="109"/>
      <c r="C287" s="109"/>
      <c r="D287" s="109"/>
      <c r="E287" s="109"/>
      <c r="F287" s="109"/>
      <c r="G287" s="109"/>
      <c r="H287" s="109"/>
      <c r="I287" s="109"/>
    </row>
    <row r="288" spans="1:9" ht="20.100000000000001" customHeight="1" x14ac:dyDescent="0.25">
      <c r="A288" s="57">
        <v>6</v>
      </c>
      <c r="B288" s="90" t="s">
        <v>59</v>
      </c>
      <c r="C288" s="91"/>
      <c r="D288" s="77"/>
      <c r="E288" s="77"/>
      <c r="F288" s="77"/>
      <c r="G288" s="77"/>
      <c r="H288" s="77"/>
      <c r="I288" s="77"/>
    </row>
    <row r="289" spans="1:9" ht="12.75" customHeight="1" x14ac:dyDescent="0.25">
      <c r="A289" s="77"/>
      <c r="B289" s="58" t="s">
        <v>20</v>
      </c>
    </row>
    <row r="290" spans="1:9" ht="12.75" customHeight="1" x14ac:dyDescent="0.25">
      <c r="A290" s="77"/>
      <c r="B290" s="59"/>
      <c r="C290" s="60" t="str">
        <f>IFERROR(INDEX([1]Инвентаризация!$B$52:$I$284,MATCH($B290,[1]Инвентаризация!$B$52:$B$284,0),COLUMN()-1),"")</f>
        <v/>
      </c>
      <c r="D290" s="60" t="str">
        <f>IFERROR(INDEX([1]Инвентаризация!$B$52:$I$284,MATCH($B290,[1]Инвентаризация!$B$52:$B$284,0),COLUMN()-1),"")</f>
        <v/>
      </c>
      <c r="E290" s="60" t="str">
        <f>IFERROR(INDEX([1]Инвентаризация!$B$52:$I$284,MATCH($B290,[1]Инвентаризация!$B$52:$B$284,0),COLUMN()-1),"")</f>
        <v/>
      </c>
      <c r="F290" s="60" t="str">
        <f>IFERROR(INDEX([1]Инвентаризация!$B$52:$I$284,MATCH($B290,[1]Инвентаризация!$B$52:$B$284,0),COLUMN()-1),"")</f>
        <v/>
      </c>
      <c r="G290" s="60" t="str">
        <f>IFERROR(INDEX([1]Инвентаризация!$B$52:$I$284,MATCH($B290,[1]Инвентаризация!$B$52:$B$284,0),COLUMN()-1),"")</f>
        <v/>
      </c>
      <c r="H290" s="60" t="str">
        <f>IFERROR(INDEX([1]Инвентаризация!$B$52:$I$284,MATCH($B290,[1]Инвентаризация!$B$52:$B$284,0),COLUMN()-1),"")</f>
        <v/>
      </c>
      <c r="I290" s="60" t="str">
        <f>IFERROR(INDEX([1]Инвентаризация!$B$52:$I$284,MATCH($B290,[1]Инвентаризация!$B$52:$B$284,0),COLUMN()-1),"")</f>
        <v/>
      </c>
    </row>
    <row r="292" spans="1:9" ht="30" customHeight="1" x14ac:dyDescent="0.25">
      <c r="A292" s="61" t="s">
        <v>22</v>
      </c>
      <c r="B292" s="61" t="s">
        <v>23</v>
      </c>
      <c r="C292" s="61" t="s">
        <v>38</v>
      </c>
      <c r="D292" s="61" t="s">
        <v>39</v>
      </c>
      <c r="E292" s="61" t="s">
        <v>26</v>
      </c>
      <c r="F292" s="82" t="s">
        <v>27</v>
      </c>
      <c r="G292" s="83" t="s">
        <v>28</v>
      </c>
      <c r="H292" s="61" t="s">
        <v>29</v>
      </c>
      <c r="I292" s="61" t="s">
        <v>30</v>
      </c>
    </row>
    <row r="293" spans="1:9" ht="12.75" customHeight="1" x14ac:dyDescent="0.25">
      <c r="A293" s="62" t="s">
        <v>31</v>
      </c>
      <c r="B293" s="62" t="s">
        <v>32</v>
      </c>
      <c r="C293" s="62" t="s">
        <v>32</v>
      </c>
      <c r="D293" s="62" t="s">
        <v>32</v>
      </c>
      <c r="E293" s="62" t="s">
        <v>32</v>
      </c>
      <c r="F293" s="84" t="s">
        <v>32</v>
      </c>
      <c r="G293" s="64" t="s">
        <v>33</v>
      </c>
      <c r="H293" s="62" t="s">
        <v>33</v>
      </c>
      <c r="I293" s="62" t="s">
        <v>34</v>
      </c>
    </row>
    <row r="294" spans="1:9" ht="12.75" customHeight="1" x14ac:dyDescent="0.25">
      <c r="A294" s="65">
        <f>IF(B294="","",COUNTA($B$294:B294))</f>
        <v>1</v>
      </c>
      <c r="B294" s="92" t="s">
        <v>60</v>
      </c>
      <c r="C294" s="78" t="s">
        <v>61</v>
      </c>
      <c r="D294" s="79"/>
      <c r="E294" s="79"/>
      <c r="F294" s="79" t="s">
        <v>62</v>
      </c>
      <c r="G294" s="79">
        <v>354.57</v>
      </c>
      <c r="H294" s="80"/>
      <c r="I294" s="70"/>
    </row>
    <row r="295" spans="1:9" ht="12.75" customHeight="1" x14ac:dyDescent="0.25">
      <c r="A295" s="65" t="str">
        <f>IF(B295="","",COUNTA($B$294:B295))</f>
        <v/>
      </c>
      <c r="B295" s="66"/>
      <c r="C295" s="67"/>
      <c r="D295" s="67"/>
      <c r="E295" s="67"/>
      <c r="F295" s="67"/>
      <c r="G295" s="68"/>
      <c r="H295" s="69"/>
      <c r="I295" s="70"/>
    </row>
    <row r="296" spans="1:9" ht="12.75" customHeight="1" x14ac:dyDescent="0.25">
      <c r="A296" s="65" t="str">
        <f>IF(B296="","",COUNTA($B$294:B296))</f>
        <v/>
      </c>
      <c r="B296" s="66"/>
      <c r="C296" s="67"/>
      <c r="D296" s="67"/>
      <c r="E296" s="67"/>
      <c r="F296" s="67"/>
      <c r="G296" s="68"/>
      <c r="H296" s="69"/>
      <c r="I296" s="70"/>
    </row>
    <row r="297" spans="1:9" ht="12.75" customHeight="1" x14ac:dyDescent="0.25">
      <c r="A297" s="65" t="str">
        <f>IF(B297="","",COUNTA($B$294:B297))</f>
        <v/>
      </c>
      <c r="B297" s="66"/>
      <c r="C297" s="67"/>
      <c r="D297" s="67"/>
      <c r="E297" s="67"/>
      <c r="F297" s="67"/>
      <c r="G297" s="68"/>
      <c r="H297" s="69"/>
      <c r="I297" s="70"/>
    </row>
    <row r="298" spans="1:9" ht="12.75" customHeight="1" x14ac:dyDescent="0.25">
      <c r="A298" s="65" t="str">
        <f>IF(B298="","",COUNTA($B$294:B298))</f>
        <v/>
      </c>
      <c r="B298" s="66"/>
      <c r="C298" s="67"/>
      <c r="D298" s="67"/>
      <c r="E298" s="67"/>
      <c r="F298" s="67"/>
      <c r="G298" s="68"/>
      <c r="H298" s="69"/>
      <c r="I298" s="70"/>
    </row>
    <row r="299" spans="1:9" ht="12.75" customHeight="1" x14ac:dyDescent="0.25">
      <c r="A299" s="65" t="str">
        <f>IF(B299="","",COUNTA($B$294:B299))</f>
        <v/>
      </c>
      <c r="B299" s="66"/>
      <c r="C299" s="67"/>
      <c r="D299" s="67"/>
      <c r="E299" s="67"/>
      <c r="F299" s="67"/>
      <c r="G299" s="68"/>
      <c r="H299" s="69"/>
      <c r="I299" s="70"/>
    </row>
    <row r="300" spans="1:9" ht="12.75" customHeight="1" x14ac:dyDescent="0.25">
      <c r="A300" s="65" t="str">
        <f>IF(B300="","",COUNTA($B$294:B300))</f>
        <v/>
      </c>
      <c r="B300" s="66"/>
      <c r="C300" s="67"/>
      <c r="D300" s="67"/>
      <c r="E300" s="67"/>
      <c r="F300" s="67"/>
      <c r="G300" s="68"/>
      <c r="H300" s="69"/>
      <c r="I300" s="70"/>
    </row>
    <row r="301" spans="1:9" ht="12.75" customHeight="1" x14ac:dyDescent="0.25">
      <c r="A301" s="65" t="str">
        <f>IF(B301="","",COUNTA($B$294:B301))</f>
        <v/>
      </c>
      <c r="B301" s="66"/>
      <c r="C301" s="67"/>
      <c r="D301" s="67"/>
      <c r="E301" s="67"/>
      <c r="F301" s="67"/>
      <c r="G301" s="68"/>
      <c r="H301" s="69"/>
      <c r="I301" s="70"/>
    </row>
    <row r="302" spans="1:9" ht="12.75" customHeight="1" x14ac:dyDescent="0.25">
      <c r="A302" s="65" t="str">
        <f>IF(B302="","",COUNTA($B$294:B302))</f>
        <v/>
      </c>
      <c r="B302" s="66"/>
      <c r="C302" s="67"/>
      <c r="D302" s="67"/>
      <c r="E302" s="67"/>
      <c r="F302" s="67"/>
      <c r="G302" s="68"/>
      <c r="H302" s="69"/>
      <c r="I302" s="70"/>
    </row>
    <row r="303" spans="1:9" ht="12.75" customHeight="1" x14ac:dyDescent="0.25">
      <c r="A303" s="65" t="str">
        <f>IF(B303="","",COUNTA($B$294:B303))</f>
        <v/>
      </c>
      <c r="B303" s="66"/>
      <c r="C303" s="67"/>
      <c r="D303" s="67"/>
      <c r="E303" s="67"/>
      <c r="F303" s="67"/>
      <c r="G303" s="68"/>
      <c r="H303" s="69"/>
      <c r="I303" s="70"/>
    </row>
    <row r="304" spans="1:9" ht="12.75" customHeight="1" x14ac:dyDescent="0.25">
      <c r="A304" s="65" t="str">
        <f>IF(B304="","",COUNTA($B$294:B304))</f>
        <v/>
      </c>
      <c r="B304" s="66"/>
      <c r="C304" s="67"/>
      <c r="D304" s="67"/>
      <c r="E304" s="67"/>
      <c r="F304" s="67"/>
      <c r="G304" s="68"/>
      <c r="H304" s="69"/>
      <c r="I304" s="70"/>
    </row>
    <row r="305" spans="1:9" ht="12.75" customHeight="1" x14ac:dyDescent="0.25">
      <c r="A305" s="65" t="str">
        <f>IF(B305="","",COUNTA($B$294:B305))</f>
        <v/>
      </c>
      <c r="B305" s="66"/>
      <c r="C305" s="67"/>
      <c r="D305" s="67"/>
      <c r="E305" s="67"/>
      <c r="F305" s="67"/>
      <c r="G305" s="68"/>
      <c r="H305" s="69"/>
      <c r="I305" s="70"/>
    </row>
    <row r="306" spans="1:9" ht="12.75" customHeight="1" x14ac:dyDescent="0.25">
      <c r="A306" s="65" t="str">
        <f>IF(B306="","",COUNTA($B$294:B306))</f>
        <v/>
      </c>
      <c r="B306" s="66"/>
      <c r="C306" s="67"/>
      <c r="D306" s="67"/>
      <c r="E306" s="67"/>
      <c r="F306" s="67"/>
      <c r="G306" s="68"/>
      <c r="H306" s="69"/>
      <c r="I306" s="70"/>
    </row>
    <row r="307" spans="1:9" ht="12.75" customHeight="1" x14ac:dyDescent="0.25">
      <c r="A307" s="65" t="str">
        <f>IF(B307="","",COUNTA($B$294:B307))</f>
        <v/>
      </c>
      <c r="B307" s="66"/>
      <c r="C307" s="67"/>
      <c r="D307" s="67"/>
      <c r="E307" s="67"/>
      <c r="F307" s="67"/>
      <c r="G307" s="68"/>
      <c r="H307" s="69"/>
      <c r="I307" s="70"/>
    </row>
    <row r="308" spans="1:9" ht="12.75" customHeight="1" x14ac:dyDescent="0.25">
      <c r="A308" s="65" t="str">
        <f>IF(B308="","",COUNTA($B$294:B308))</f>
        <v/>
      </c>
      <c r="B308" s="66"/>
      <c r="C308" s="67"/>
      <c r="D308" s="67"/>
      <c r="E308" s="67"/>
      <c r="F308" s="67"/>
      <c r="G308" s="68"/>
      <c r="H308" s="69"/>
      <c r="I308" s="70"/>
    </row>
    <row r="309" spans="1:9" ht="12.75" customHeight="1" x14ac:dyDescent="0.25">
      <c r="A309" s="65" t="str">
        <f>IF(B309="","",COUNTA($B$294:B309))</f>
        <v/>
      </c>
      <c r="B309" s="66"/>
      <c r="C309" s="67"/>
      <c r="D309" s="67"/>
      <c r="E309" s="67"/>
      <c r="F309" s="67"/>
      <c r="G309" s="68"/>
      <c r="H309" s="69"/>
      <c r="I309" s="70"/>
    </row>
    <row r="310" spans="1:9" ht="12.75" customHeight="1" x14ac:dyDescent="0.25">
      <c r="A310" s="65" t="str">
        <f>IF(B310="","",COUNTA($B$294:B310))</f>
        <v/>
      </c>
      <c r="B310" s="66"/>
      <c r="C310" s="67"/>
      <c r="D310" s="67"/>
      <c r="E310" s="67"/>
      <c r="F310" s="67"/>
      <c r="G310" s="68"/>
      <c r="H310" s="69"/>
      <c r="I310" s="70"/>
    </row>
    <row r="311" spans="1:9" ht="12.75" customHeight="1" x14ac:dyDescent="0.25">
      <c r="A311" s="65" t="str">
        <f>IF(B311="","",COUNTA($B$294:B311))</f>
        <v/>
      </c>
      <c r="B311" s="66"/>
      <c r="C311" s="67"/>
      <c r="D311" s="67"/>
      <c r="E311" s="67"/>
      <c r="F311" s="67"/>
      <c r="G311" s="68"/>
      <c r="H311" s="69"/>
      <c r="I311" s="70"/>
    </row>
    <row r="312" spans="1:9" ht="12.75" customHeight="1" x14ac:dyDescent="0.25">
      <c r="A312" s="65" t="str">
        <f>IF(B312="","",COUNTA($B$294:B312))</f>
        <v/>
      </c>
      <c r="B312" s="66"/>
      <c r="C312" s="67"/>
      <c r="D312" s="67"/>
      <c r="E312" s="67"/>
      <c r="F312" s="67"/>
      <c r="G312" s="68"/>
      <c r="H312" s="69"/>
      <c r="I312" s="70"/>
    </row>
    <row r="313" spans="1:9" ht="12.75" customHeight="1" x14ac:dyDescent="0.25">
      <c r="A313" s="65" t="str">
        <f>IF(B313="","",COUNTA($B$294:B313))</f>
        <v/>
      </c>
      <c r="B313" s="66"/>
      <c r="C313" s="67"/>
      <c r="D313" s="67"/>
      <c r="E313" s="67"/>
      <c r="F313" s="67"/>
      <c r="G313" s="68"/>
      <c r="H313" s="69"/>
      <c r="I313" s="70"/>
    </row>
    <row r="314" spans="1:9" ht="12.75" customHeight="1" x14ac:dyDescent="0.25">
      <c r="A314" s="65" t="str">
        <f>IF(B314="","",COUNTA($B$294:B314))</f>
        <v/>
      </c>
      <c r="B314" s="66"/>
      <c r="C314" s="67"/>
      <c r="D314" s="67"/>
      <c r="E314" s="67"/>
      <c r="F314" s="67"/>
      <c r="G314" s="68"/>
      <c r="H314" s="69"/>
      <c r="I314" s="70"/>
    </row>
    <row r="315" spans="1:9" ht="12.75" customHeight="1" x14ac:dyDescent="0.25">
      <c r="A315" s="65" t="str">
        <f>IF(B315="","",COUNTA($B$294:B315))</f>
        <v/>
      </c>
      <c r="B315" s="66"/>
      <c r="C315" s="67"/>
      <c r="D315" s="67"/>
      <c r="E315" s="67"/>
      <c r="F315" s="67"/>
      <c r="G315" s="68"/>
      <c r="H315" s="69"/>
      <c r="I315" s="70"/>
    </row>
    <row r="316" spans="1:9" ht="12.75" customHeight="1" x14ac:dyDescent="0.25">
      <c r="A316" s="65" t="str">
        <f>IF(B316="","",COUNTA($B$294:B316))</f>
        <v/>
      </c>
      <c r="B316" s="66"/>
      <c r="C316" s="67"/>
      <c r="D316" s="67"/>
      <c r="E316" s="67"/>
      <c r="F316" s="67"/>
      <c r="G316" s="68"/>
      <c r="H316" s="69"/>
      <c r="I316" s="70"/>
    </row>
    <row r="317" spans="1:9" ht="12.75" customHeight="1" x14ac:dyDescent="0.25">
      <c r="A317" s="65" t="str">
        <f>IF(B317="","",COUNTA($B$294:B317))</f>
        <v/>
      </c>
      <c r="B317" s="66"/>
      <c r="C317" s="67"/>
      <c r="D317" s="67"/>
      <c r="E317" s="67"/>
      <c r="F317" s="67"/>
      <c r="G317" s="68"/>
      <c r="H317" s="69"/>
      <c r="I317" s="70"/>
    </row>
    <row r="318" spans="1:9" ht="12.75" customHeight="1" x14ac:dyDescent="0.25">
      <c r="A318" s="65" t="str">
        <f>IF(B318="","",COUNTA($B$294:B318))</f>
        <v/>
      </c>
      <c r="B318" s="66"/>
      <c r="C318" s="67"/>
      <c r="D318" s="67"/>
      <c r="E318" s="67"/>
      <c r="F318" s="67"/>
      <c r="G318" s="68"/>
      <c r="H318" s="69"/>
      <c r="I318" s="70"/>
    </row>
    <row r="319" spans="1:9" ht="12.75" customHeight="1" x14ac:dyDescent="0.25">
      <c r="A319" s="65" t="str">
        <f>IF(B319="","",COUNTA($B$294:B319))</f>
        <v/>
      </c>
      <c r="B319" s="66"/>
      <c r="C319" s="67"/>
      <c r="D319" s="67"/>
      <c r="E319" s="67"/>
      <c r="F319" s="67"/>
      <c r="G319" s="68"/>
      <c r="H319" s="69"/>
      <c r="I319" s="70"/>
    </row>
    <row r="320" spans="1:9" ht="12.75" customHeight="1" x14ac:dyDescent="0.25">
      <c r="A320" s="65" t="str">
        <f>IF(B320="","",COUNTA($B$294:B320))</f>
        <v/>
      </c>
      <c r="B320" s="66"/>
      <c r="C320" s="67"/>
      <c r="D320" s="67"/>
      <c r="E320" s="67"/>
      <c r="F320" s="67"/>
      <c r="G320" s="68"/>
      <c r="H320" s="69"/>
      <c r="I320" s="70"/>
    </row>
    <row r="321" spans="1:9" ht="12.75" customHeight="1" x14ac:dyDescent="0.25">
      <c r="A321" s="65" t="str">
        <f>IF(B321="","",COUNTA($B$294:B321))</f>
        <v/>
      </c>
      <c r="B321" s="66"/>
      <c r="C321" s="67"/>
      <c r="D321" s="67"/>
      <c r="E321" s="67"/>
      <c r="F321" s="67"/>
      <c r="G321" s="68"/>
      <c r="H321" s="69"/>
      <c r="I321" s="70"/>
    </row>
    <row r="322" spans="1:9" ht="12.75" customHeight="1" x14ac:dyDescent="0.25">
      <c r="A322" s="65" t="str">
        <f>IF(B322="","",COUNTA($B$294:B322))</f>
        <v/>
      </c>
      <c r="B322" s="66"/>
      <c r="C322" s="67"/>
      <c r="D322" s="67"/>
      <c r="E322" s="67"/>
      <c r="F322" s="67"/>
      <c r="G322" s="68"/>
      <c r="H322" s="69"/>
      <c r="I322" s="70"/>
    </row>
    <row r="323" spans="1:9" ht="12.75" customHeight="1" x14ac:dyDescent="0.25">
      <c r="A323" s="65" t="str">
        <f>IF(B323="","",COUNTA($B$294:B323))</f>
        <v/>
      </c>
      <c r="B323" s="66"/>
      <c r="C323" s="67"/>
      <c r="D323" s="67"/>
      <c r="E323" s="67"/>
      <c r="F323" s="67"/>
      <c r="G323" s="68"/>
      <c r="H323" s="69"/>
      <c r="I323" s="70"/>
    </row>
    <row r="324" spans="1:9" ht="12.75" customHeight="1" x14ac:dyDescent="0.25">
      <c r="A324" s="65" t="str">
        <f>IF(B324="","",COUNTA($B$294:B324))</f>
        <v/>
      </c>
      <c r="B324" s="66"/>
      <c r="C324" s="67"/>
      <c r="D324" s="67"/>
      <c r="E324" s="67"/>
      <c r="F324" s="67"/>
      <c r="G324" s="68"/>
      <c r="H324" s="69"/>
      <c r="I324" s="70"/>
    </row>
    <row r="325" spans="1:9" ht="12.75" customHeight="1" x14ac:dyDescent="0.25">
      <c r="A325" s="65" t="str">
        <f>IF(B325="","",COUNTA($B$294:B325))</f>
        <v/>
      </c>
      <c r="B325" s="66"/>
      <c r="C325" s="67"/>
      <c r="D325" s="67"/>
      <c r="E325" s="67"/>
      <c r="F325" s="67"/>
      <c r="G325" s="68"/>
      <c r="H325" s="69"/>
      <c r="I325" s="70"/>
    </row>
    <row r="326" spans="1:9" ht="12.75" customHeight="1" x14ac:dyDescent="0.25">
      <c r="A326" s="71" t="str">
        <f>IF(B326="","",COUNTA($B$294:B326))</f>
        <v/>
      </c>
      <c r="B326" s="66"/>
      <c r="C326" s="72"/>
      <c r="D326" s="72"/>
      <c r="E326" s="72"/>
      <c r="F326" s="72"/>
      <c r="G326" s="73"/>
      <c r="H326" s="74"/>
      <c r="I326" s="75"/>
    </row>
    <row r="328" spans="1:9" ht="20.100000000000001" customHeight="1" x14ac:dyDescent="0.25">
      <c r="A328" s="110"/>
      <c r="B328" s="110"/>
      <c r="C328" s="110"/>
      <c r="D328" s="110"/>
      <c r="E328" s="110"/>
      <c r="F328" s="110"/>
      <c r="G328" s="110"/>
      <c r="H328" s="110"/>
      <c r="I328" s="110"/>
    </row>
    <row r="329" spans="1:9" ht="20.100000000000001" customHeight="1" x14ac:dyDescent="0.25">
      <c r="A329" s="57">
        <v>7</v>
      </c>
      <c r="B329" s="90" t="s">
        <v>63</v>
      </c>
      <c r="C329" s="77"/>
      <c r="D329" s="93"/>
      <c r="E329" s="77"/>
      <c r="F329" s="77"/>
      <c r="G329" s="77"/>
      <c r="H329" s="77"/>
      <c r="I329" s="77"/>
    </row>
    <row r="330" spans="1:9" ht="12.75" customHeight="1" x14ac:dyDescent="0.25">
      <c r="A330" s="77"/>
      <c r="B330" s="58" t="s">
        <v>20</v>
      </c>
      <c r="C330" s="77"/>
      <c r="D330" s="77"/>
      <c r="E330" s="77"/>
      <c r="F330" s="77"/>
      <c r="G330" s="77"/>
      <c r="H330" s="77"/>
      <c r="I330" s="77"/>
    </row>
    <row r="331" spans="1:9" ht="12.75" customHeight="1" x14ac:dyDescent="0.25">
      <c r="A331" s="77"/>
      <c r="B331" s="59" t="s">
        <v>64</v>
      </c>
      <c r="C331" s="60" t="str">
        <f>IFERROR(INDEX([1]Инвентаризация!$B$52:$I$319,MATCH($B331,[1]Инвентаризация!$B$52:$B$319,0),COLUMN()-1),"")</f>
        <v>Тип</v>
      </c>
      <c r="D331" s="60" t="str">
        <f>IFERROR(INDEX([1]Инвентаризация!$B$52:$I$319,MATCH($B331,[1]Инвентаризация!$B$52:$B$319,0),COLUMN()-1),"")</f>
        <v>Нет характеристик</v>
      </c>
      <c r="E331" s="60" t="str">
        <f>IFERROR(INDEX([1]Инвентаризация!$B$52:$I$319,MATCH($B331,[1]Инвентаризация!$B$52:$B$319,0),COLUMN()-1),"")</f>
        <v>Нет характеристик</v>
      </c>
      <c r="F331" s="60" t="str">
        <f>IFERROR(INDEX([1]Инвентаризация!$B$52:$I$319,MATCH($B331,[1]Инвентаризация!$B$52:$B$319,0),COLUMN()-1),"")</f>
        <v>Состояние</v>
      </c>
      <c r="G331" s="60" t="str">
        <f>IFERROR(INDEX([1]Инвентаризация!$B$52:$I$319,MATCH($B331,[1]Инвентаризация!$B$52:$B$319,0),COLUMN()-1),"")</f>
        <v>Год постройки</v>
      </c>
      <c r="H331" s="60" t="str">
        <f>IFERROR(INDEX([1]Инвентаризация!$B$52:$I$319,MATCH($B331,[1]Инвентаризация!$B$52:$B$319,0),COLUMN()-1),"")</f>
        <v>Площадь, кв. м</v>
      </c>
      <c r="I331" s="60" t="str">
        <f>IFERROR(INDEX([1]Инвентаризация!$B$52:$I$319,MATCH($B331,[1]Инвентаризация!$B$52:$B$319,0),COLUMN()-1),"")</f>
        <v>Комментарии</v>
      </c>
    </row>
    <row r="333" spans="1:9" ht="30" customHeight="1" x14ac:dyDescent="0.25">
      <c r="A333" s="61" t="s">
        <v>22</v>
      </c>
      <c r="B333" s="61" t="s">
        <v>23</v>
      </c>
      <c r="C333" s="61" t="s">
        <v>38</v>
      </c>
      <c r="D333" s="61" t="s">
        <v>39</v>
      </c>
      <c r="E333" s="61" t="s">
        <v>26</v>
      </c>
      <c r="F333" s="94" t="s">
        <v>27</v>
      </c>
      <c r="G333" s="83" t="s">
        <v>65</v>
      </c>
      <c r="H333" s="61" t="s">
        <v>66</v>
      </c>
      <c r="I333" s="61" t="s">
        <v>30</v>
      </c>
    </row>
    <row r="334" spans="1:9" ht="12.75" customHeight="1" x14ac:dyDescent="0.25">
      <c r="A334" s="62" t="s">
        <v>31</v>
      </c>
      <c r="B334" s="62" t="s">
        <v>32</v>
      </c>
      <c r="C334" s="62" t="s">
        <v>32</v>
      </c>
      <c r="D334" s="62" t="s">
        <v>32</v>
      </c>
      <c r="E334" s="62" t="s">
        <v>32</v>
      </c>
      <c r="F334" s="63" t="s">
        <v>32</v>
      </c>
      <c r="G334" s="64" t="s">
        <v>33</v>
      </c>
      <c r="H334" s="62" t="s">
        <v>33</v>
      </c>
      <c r="I334" s="62" t="s">
        <v>34</v>
      </c>
    </row>
    <row r="335" spans="1:9" ht="12.75" customHeight="1" x14ac:dyDescent="0.25">
      <c r="A335" s="65">
        <f>IF(B335="","",COUNTA($B335:B$335))</f>
        <v>1</v>
      </c>
      <c r="B335" s="66" t="s">
        <v>64</v>
      </c>
      <c r="C335" s="67" t="s">
        <v>67</v>
      </c>
      <c r="D335" s="67"/>
      <c r="E335" s="67"/>
      <c r="F335" s="67" t="s">
        <v>62</v>
      </c>
      <c r="G335" s="68">
        <v>2012</v>
      </c>
      <c r="H335" s="69">
        <v>36</v>
      </c>
      <c r="I335" s="70"/>
    </row>
    <row r="336" spans="1:9" ht="12.75" customHeight="1" x14ac:dyDescent="0.25">
      <c r="A336" s="65">
        <v>2</v>
      </c>
      <c r="B336" s="66" t="s">
        <v>68</v>
      </c>
      <c r="C336" s="67" t="s">
        <v>69</v>
      </c>
      <c r="D336" s="67"/>
      <c r="E336" s="67"/>
      <c r="F336" s="67" t="s">
        <v>62</v>
      </c>
      <c r="G336" s="68"/>
      <c r="H336" s="69">
        <v>55</v>
      </c>
      <c r="I336" s="70" t="s">
        <v>70</v>
      </c>
    </row>
    <row r="337" spans="1:9" ht="12.75" customHeight="1" x14ac:dyDescent="0.25">
      <c r="A337" s="65">
        <v>3</v>
      </c>
      <c r="B337" s="66" t="s">
        <v>68</v>
      </c>
      <c r="C337" s="67" t="s">
        <v>71</v>
      </c>
      <c r="D337" s="67"/>
      <c r="E337" s="67"/>
      <c r="F337" s="67" t="s">
        <v>62</v>
      </c>
      <c r="G337" s="68"/>
      <c r="H337" s="69">
        <v>283.48</v>
      </c>
      <c r="I337" s="70" t="s">
        <v>72</v>
      </c>
    </row>
    <row r="338" spans="1:9" ht="12.75" customHeight="1" x14ac:dyDescent="0.25">
      <c r="A338" s="65" t="str">
        <f>IF(B338="","",COUNTA($B$335:B338))</f>
        <v/>
      </c>
      <c r="B338" s="66"/>
      <c r="C338" s="67"/>
      <c r="D338" s="67"/>
      <c r="E338" s="67"/>
      <c r="F338" s="67"/>
      <c r="G338" s="68"/>
      <c r="H338" s="69"/>
      <c r="I338" s="70"/>
    </row>
    <row r="339" spans="1:9" ht="12.75" customHeight="1" x14ac:dyDescent="0.25">
      <c r="A339" s="65" t="str">
        <f>IF(B339="","",COUNTA($B$335:B339))</f>
        <v/>
      </c>
      <c r="B339" s="66"/>
      <c r="C339" s="67"/>
      <c r="D339" s="67"/>
      <c r="E339" s="67"/>
      <c r="F339" s="67"/>
      <c r="G339" s="68"/>
      <c r="H339" s="69"/>
      <c r="I339" s="70"/>
    </row>
    <row r="340" spans="1:9" ht="12.75" customHeight="1" x14ac:dyDescent="0.25">
      <c r="A340" s="65" t="str">
        <f>IF(B340="","",COUNTA($B$335:B340))</f>
        <v/>
      </c>
      <c r="B340" s="66"/>
      <c r="C340" s="67"/>
      <c r="D340" s="67"/>
      <c r="E340" s="67"/>
      <c r="F340" s="67"/>
      <c r="G340" s="68"/>
      <c r="H340" s="69"/>
      <c r="I340" s="70"/>
    </row>
    <row r="341" spans="1:9" ht="12.75" customHeight="1" x14ac:dyDescent="0.25">
      <c r="A341" s="65" t="str">
        <f>IF(B341="","",COUNTA($B$335:B341))</f>
        <v/>
      </c>
      <c r="B341" s="66"/>
      <c r="C341" s="67"/>
      <c r="D341" s="67"/>
      <c r="E341" s="67"/>
      <c r="F341" s="67"/>
      <c r="G341" s="68"/>
      <c r="H341" s="69"/>
      <c r="I341" s="70"/>
    </row>
    <row r="342" spans="1:9" ht="12.75" customHeight="1" x14ac:dyDescent="0.25">
      <c r="A342" s="65" t="str">
        <f>IF(B342="","",COUNTA($B$335:B342))</f>
        <v/>
      </c>
      <c r="B342" s="66"/>
      <c r="C342" s="67"/>
      <c r="D342" s="67"/>
      <c r="E342" s="67"/>
      <c r="F342" s="67"/>
      <c r="G342" s="68"/>
      <c r="H342" s="69"/>
      <c r="I342" s="70"/>
    </row>
    <row r="343" spans="1:9" ht="12.75" customHeight="1" x14ac:dyDescent="0.25">
      <c r="A343" s="65" t="str">
        <f>IF(B343="","",COUNTA($B$335:B343))</f>
        <v/>
      </c>
      <c r="B343" s="66"/>
      <c r="C343" s="67"/>
      <c r="D343" s="67"/>
      <c r="E343" s="67"/>
      <c r="F343" s="67"/>
      <c r="G343" s="68"/>
      <c r="H343" s="69"/>
      <c r="I343" s="70"/>
    </row>
    <row r="344" spans="1:9" ht="12.75" customHeight="1" x14ac:dyDescent="0.25">
      <c r="A344" s="65" t="str">
        <f>IF(B344="","",COUNTA($B$335:B344))</f>
        <v/>
      </c>
      <c r="B344" s="66"/>
      <c r="C344" s="67"/>
      <c r="D344" s="67"/>
      <c r="E344" s="67"/>
      <c r="F344" s="67"/>
      <c r="G344" s="68"/>
      <c r="H344" s="69"/>
      <c r="I344" s="70"/>
    </row>
    <row r="345" spans="1:9" ht="12.75" customHeight="1" x14ac:dyDescent="0.25">
      <c r="A345" s="65" t="str">
        <f>IF(B345="","",COUNTA($B$335:B345))</f>
        <v/>
      </c>
      <c r="B345" s="66"/>
      <c r="C345" s="67"/>
      <c r="D345" s="67"/>
      <c r="E345" s="67"/>
      <c r="F345" s="67"/>
      <c r="G345" s="68"/>
      <c r="H345" s="69"/>
      <c r="I345" s="70"/>
    </row>
    <row r="346" spans="1:9" ht="12.75" customHeight="1" x14ac:dyDescent="0.25">
      <c r="A346" s="65" t="str">
        <f>IF(B346="","",COUNTA($B$335:B346))</f>
        <v/>
      </c>
      <c r="B346" s="66"/>
      <c r="C346" s="67"/>
      <c r="D346" s="67"/>
      <c r="E346" s="67"/>
      <c r="F346" s="67"/>
      <c r="G346" s="68"/>
      <c r="H346" s="69"/>
      <c r="I346" s="70"/>
    </row>
    <row r="347" spans="1:9" ht="12.75" customHeight="1" x14ac:dyDescent="0.25">
      <c r="A347" s="65" t="str">
        <f>IF(B347="","",COUNTA($B$335:B347))</f>
        <v/>
      </c>
      <c r="B347" s="66"/>
      <c r="C347" s="67"/>
      <c r="D347" s="67"/>
      <c r="E347" s="67"/>
      <c r="F347" s="67"/>
      <c r="G347" s="68"/>
      <c r="H347" s="69"/>
      <c r="I347" s="70"/>
    </row>
    <row r="348" spans="1:9" ht="12.75" customHeight="1" x14ac:dyDescent="0.25">
      <c r="A348" s="65" t="str">
        <f>IF(B348="","",COUNTA($B$335:B348))</f>
        <v/>
      </c>
      <c r="B348" s="66"/>
      <c r="C348" s="67"/>
      <c r="D348" s="67"/>
      <c r="E348" s="67"/>
      <c r="F348" s="67"/>
      <c r="G348" s="68"/>
      <c r="H348" s="69"/>
      <c r="I348" s="70"/>
    </row>
    <row r="349" spans="1:9" ht="12.75" customHeight="1" x14ac:dyDescent="0.25">
      <c r="A349" s="65" t="str">
        <f>IF(B349="","",COUNTA($B$335:B349))</f>
        <v/>
      </c>
      <c r="B349" s="66"/>
      <c r="C349" s="67"/>
      <c r="D349" s="67"/>
      <c r="E349" s="67"/>
      <c r="F349" s="67"/>
      <c r="G349" s="68"/>
      <c r="H349" s="69"/>
      <c r="I349" s="70"/>
    </row>
    <row r="350" spans="1:9" ht="12.75" customHeight="1" x14ac:dyDescent="0.25">
      <c r="A350" s="65" t="str">
        <f>IF(B350="","",COUNTA($B$335:B350))</f>
        <v/>
      </c>
      <c r="B350" s="66"/>
      <c r="C350" s="67"/>
      <c r="D350" s="67"/>
      <c r="E350" s="67"/>
      <c r="F350" s="67"/>
      <c r="G350" s="68"/>
      <c r="H350" s="69"/>
      <c r="I350" s="70"/>
    </row>
    <row r="351" spans="1:9" ht="12.75" customHeight="1" x14ac:dyDescent="0.25">
      <c r="A351" s="65" t="str">
        <f>IF(B351="","",COUNTA($B$335:B351))</f>
        <v/>
      </c>
      <c r="B351" s="66"/>
      <c r="C351" s="67"/>
      <c r="D351" s="67"/>
      <c r="E351" s="67"/>
      <c r="F351" s="67"/>
      <c r="G351" s="68"/>
      <c r="H351" s="69"/>
      <c r="I351" s="70"/>
    </row>
    <row r="352" spans="1:9" ht="12.75" customHeight="1" x14ac:dyDescent="0.25">
      <c r="A352" s="65" t="str">
        <f>IF(B352="","",COUNTA($B$335:B352))</f>
        <v/>
      </c>
      <c r="B352" s="66"/>
      <c r="C352" s="67"/>
      <c r="D352" s="67"/>
      <c r="E352" s="67"/>
      <c r="F352" s="67"/>
      <c r="G352" s="68"/>
      <c r="H352" s="69"/>
      <c r="I352" s="70"/>
    </row>
    <row r="353" spans="1:9" ht="12.75" customHeight="1" x14ac:dyDescent="0.25">
      <c r="A353" s="65" t="str">
        <f>IF(B353="","",COUNTA($B$335:B353))</f>
        <v/>
      </c>
      <c r="B353" s="66"/>
      <c r="C353" s="67"/>
      <c r="D353" s="67"/>
      <c r="E353" s="67"/>
      <c r="F353" s="67"/>
      <c r="G353" s="68"/>
      <c r="H353" s="69"/>
      <c r="I353" s="70"/>
    </row>
    <row r="354" spans="1:9" ht="12.75" customHeight="1" x14ac:dyDescent="0.25">
      <c r="A354" s="65" t="str">
        <f>IF(B354="","",COUNTA($B$335:B354))</f>
        <v/>
      </c>
      <c r="B354" s="66"/>
      <c r="C354" s="67"/>
      <c r="D354" s="67"/>
      <c r="E354" s="67"/>
      <c r="F354" s="67"/>
      <c r="G354" s="68"/>
      <c r="H354" s="69"/>
      <c r="I354" s="70"/>
    </row>
    <row r="355" spans="1:9" ht="12.75" customHeight="1" x14ac:dyDescent="0.25">
      <c r="A355" s="65" t="str">
        <f>IF(B355="","",COUNTA($B$335:B355))</f>
        <v/>
      </c>
      <c r="B355" s="66"/>
      <c r="C355" s="67"/>
      <c r="D355" s="67"/>
      <c r="E355" s="67"/>
      <c r="F355" s="67"/>
      <c r="G355" s="68"/>
      <c r="H355" s="69"/>
      <c r="I355" s="70"/>
    </row>
    <row r="356" spans="1:9" ht="12.75" customHeight="1" x14ac:dyDescent="0.25">
      <c r="A356" s="65" t="str">
        <f>IF(B356="","",COUNTA($B$335:B356))</f>
        <v/>
      </c>
      <c r="B356" s="66"/>
      <c r="C356" s="67"/>
      <c r="D356" s="67"/>
      <c r="E356" s="67"/>
      <c r="F356" s="67"/>
      <c r="G356" s="68"/>
      <c r="H356" s="69"/>
      <c r="I356" s="70"/>
    </row>
    <row r="357" spans="1:9" ht="12.75" customHeight="1" x14ac:dyDescent="0.25">
      <c r="A357" s="65" t="str">
        <f>IF(B357="","",COUNTA($B$335:B357))</f>
        <v/>
      </c>
      <c r="B357" s="66"/>
      <c r="C357" s="67"/>
      <c r="D357" s="67"/>
      <c r="E357" s="67"/>
      <c r="F357" s="67"/>
      <c r="G357" s="68"/>
      <c r="H357" s="69"/>
      <c r="I357" s="70"/>
    </row>
    <row r="358" spans="1:9" ht="12.75" customHeight="1" x14ac:dyDescent="0.25">
      <c r="A358" s="65" t="str">
        <f>IF(B358="","",COUNTA($B$335:B358))</f>
        <v/>
      </c>
      <c r="B358" s="66"/>
      <c r="C358" s="67"/>
      <c r="D358" s="67"/>
      <c r="E358" s="67"/>
      <c r="F358" s="67"/>
      <c r="G358" s="68"/>
      <c r="H358" s="69"/>
      <c r="I358" s="70"/>
    </row>
    <row r="359" spans="1:9" ht="12.75" customHeight="1" x14ac:dyDescent="0.25">
      <c r="A359" s="65" t="str">
        <f>IF(B359="","",COUNTA($B$335:B359))</f>
        <v/>
      </c>
      <c r="B359" s="66"/>
      <c r="C359" s="67"/>
      <c r="D359" s="67"/>
      <c r="E359" s="67"/>
      <c r="F359" s="67"/>
      <c r="G359" s="68"/>
      <c r="H359" s="69"/>
      <c r="I359" s="70"/>
    </row>
    <row r="360" spans="1:9" ht="12.75" customHeight="1" x14ac:dyDescent="0.25">
      <c r="A360" s="65" t="str">
        <f>IF(B360="","",COUNTA($B$335:B360))</f>
        <v/>
      </c>
      <c r="B360" s="66"/>
      <c r="C360" s="67"/>
      <c r="D360" s="67"/>
      <c r="E360" s="67"/>
      <c r="F360" s="67"/>
      <c r="G360" s="68"/>
      <c r="H360" s="69"/>
      <c r="I360" s="70"/>
    </row>
    <row r="361" spans="1:9" ht="12.75" customHeight="1" x14ac:dyDescent="0.25">
      <c r="A361" s="65" t="str">
        <f>IF(B361="","",COUNTA($B$335:B361))</f>
        <v/>
      </c>
      <c r="B361" s="66"/>
      <c r="C361" s="67"/>
      <c r="D361" s="67"/>
      <c r="E361" s="67"/>
      <c r="F361" s="67"/>
      <c r="G361" s="68"/>
      <c r="H361" s="69"/>
      <c r="I361" s="70"/>
    </row>
    <row r="362" spans="1:9" ht="12.75" customHeight="1" x14ac:dyDescent="0.25">
      <c r="A362" s="65" t="str">
        <f>IF(B362="","",COUNTA($B$335:B362))</f>
        <v/>
      </c>
      <c r="B362" s="66"/>
      <c r="C362" s="67"/>
      <c r="D362" s="67"/>
      <c r="E362" s="67"/>
      <c r="F362" s="67"/>
      <c r="G362" s="68"/>
      <c r="H362" s="69"/>
      <c r="I362" s="70"/>
    </row>
    <row r="363" spans="1:9" ht="12.75" customHeight="1" x14ac:dyDescent="0.25">
      <c r="A363" s="65" t="str">
        <f>IF(B363="","",COUNTA($B$335:B363))</f>
        <v/>
      </c>
      <c r="B363" s="66"/>
      <c r="C363" s="67"/>
      <c r="D363" s="67"/>
      <c r="E363" s="67"/>
      <c r="F363" s="67"/>
      <c r="G363" s="68"/>
      <c r="H363" s="69"/>
      <c r="I363" s="70"/>
    </row>
    <row r="364" spans="1:9" ht="12.75" customHeight="1" x14ac:dyDescent="0.25">
      <c r="A364" s="65" t="str">
        <f>IF(B364="","",COUNTA($B$335:B364))</f>
        <v/>
      </c>
      <c r="B364" s="66"/>
      <c r="C364" s="67"/>
      <c r="D364" s="67"/>
      <c r="E364" s="67"/>
      <c r="F364" s="67"/>
      <c r="G364" s="68"/>
      <c r="H364" s="69"/>
      <c r="I364" s="70"/>
    </row>
    <row r="365" spans="1:9" ht="12.75" customHeight="1" x14ac:dyDescent="0.25">
      <c r="A365" s="65" t="str">
        <f>IF(B365="","",COUNTA($B$335:B365))</f>
        <v/>
      </c>
      <c r="B365" s="66"/>
      <c r="C365" s="67"/>
      <c r="D365" s="67"/>
      <c r="E365" s="67"/>
      <c r="F365" s="67"/>
      <c r="G365" s="68"/>
      <c r="H365" s="69"/>
      <c r="I365" s="70"/>
    </row>
    <row r="366" spans="1:9" ht="12.75" customHeight="1" x14ac:dyDescent="0.25">
      <c r="A366" s="65" t="str">
        <f>IF(B366="","",COUNTA($B$335:B366))</f>
        <v/>
      </c>
      <c r="B366" s="66"/>
      <c r="C366" s="67"/>
      <c r="D366" s="67"/>
      <c r="E366" s="67"/>
      <c r="F366" s="67"/>
      <c r="G366" s="68"/>
      <c r="H366" s="69"/>
      <c r="I366" s="70"/>
    </row>
    <row r="367" spans="1:9" ht="12.75" customHeight="1" x14ac:dyDescent="0.25">
      <c r="A367" s="71" t="str">
        <f>IF(B367="","",COUNTA($B$335:B367))</f>
        <v/>
      </c>
      <c r="B367" s="66"/>
      <c r="C367" s="72"/>
      <c r="D367" s="72"/>
      <c r="E367" s="72"/>
      <c r="F367" s="72"/>
      <c r="G367" s="73"/>
      <c r="H367" s="74"/>
      <c r="I367" s="75"/>
    </row>
    <row r="368" spans="1:9" ht="12.75" customHeight="1" x14ac:dyDescent="0.25">
      <c r="A368" s="95"/>
    </row>
    <row r="369" spans="1:9" ht="20.100000000000001" customHeight="1" x14ac:dyDescent="0.25">
      <c r="A369" s="111" t="s">
        <v>73</v>
      </c>
      <c r="B369" s="111"/>
      <c r="C369" s="111"/>
      <c r="D369" s="111"/>
      <c r="E369" s="111"/>
      <c r="F369" s="111"/>
      <c r="G369" s="111"/>
      <c r="H369" s="111"/>
      <c r="I369" s="111"/>
    </row>
    <row r="370" spans="1:9" s="97" customFormat="1" ht="20.100000000000001" customHeight="1" x14ac:dyDescent="0.25">
      <c r="A370" s="57">
        <v>8</v>
      </c>
      <c r="B370" s="96"/>
      <c r="C370" s="96"/>
      <c r="D370" s="96"/>
      <c r="E370" s="96"/>
      <c r="F370" s="96"/>
      <c r="G370" s="96"/>
      <c r="H370" s="96"/>
      <c r="I370" s="96"/>
    </row>
    <row r="371" spans="1:9" ht="12.75" customHeight="1" x14ac:dyDescent="0.25">
      <c r="A371" s="95"/>
      <c r="C371" s="98"/>
    </row>
    <row r="372" spans="1:9" ht="30" customHeight="1" x14ac:dyDescent="0.25">
      <c r="A372" s="61" t="s">
        <v>22</v>
      </c>
      <c r="B372" s="61" t="s">
        <v>74</v>
      </c>
      <c r="C372" s="61" t="s">
        <v>23</v>
      </c>
      <c r="D372" s="61" t="s">
        <v>75</v>
      </c>
      <c r="E372" s="61" t="s">
        <v>76</v>
      </c>
      <c r="F372" s="61" t="s">
        <v>77</v>
      </c>
      <c r="G372" s="83" t="s">
        <v>78</v>
      </c>
      <c r="H372" s="61" t="s">
        <v>79</v>
      </c>
      <c r="I372" s="61" t="s">
        <v>30</v>
      </c>
    </row>
    <row r="373" spans="1:9" ht="12.75" customHeight="1" x14ac:dyDescent="0.25">
      <c r="A373" s="65">
        <v>1</v>
      </c>
      <c r="B373" s="99" t="s">
        <v>80</v>
      </c>
      <c r="C373" s="99" t="s">
        <v>60</v>
      </c>
      <c r="D373" s="99" t="s">
        <v>81</v>
      </c>
      <c r="E373" s="100" t="s">
        <v>82</v>
      </c>
      <c r="F373" s="101">
        <v>354.57</v>
      </c>
      <c r="G373" s="101">
        <v>2000</v>
      </c>
      <c r="H373" s="102">
        <f>IF(G373="","",F373*G373)</f>
        <v>709140</v>
      </c>
      <c r="I373" s="103" t="s">
        <v>83</v>
      </c>
    </row>
    <row r="374" spans="1:9" ht="12.75" customHeight="1" x14ac:dyDescent="0.25">
      <c r="A374" s="65">
        <v>2</v>
      </c>
      <c r="B374" s="99" t="s">
        <v>84</v>
      </c>
      <c r="C374" s="99" t="s">
        <v>40</v>
      </c>
      <c r="D374" s="99" t="s">
        <v>85</v>
      </c>
      <c r="E374" s="100" t="s">
        <v>86</v>
      </c>
      <c r="F374" s="101">
        <v>6</v>
      </c>
      <c r="G374" s="101">
        <v>3000</v>
      </c>
      <c r="H374" s="102">
        <f>IF(G374="","",F374*G374)</f>
        <v>18000</v>
      </c>
      <c r="I374" s="100" t="s">
        <v>87</v>
      </c>
    </row>
    <row r="375" spans="1:9" ht="12.75" customHeight="1" x14ac:dyDescent="0.25">
      <c r="A375" s="65">
        <v>3</v>
      </c>
      <c r="B375" s="99" t="s">
        <v>84</v>
      </c>
      <c r="C375" s="99" t="s">
        <v>40</v>
      </c>
      <c r="D375" s="99" t="s">
        <v>85</v>
      </c>
      <c r="E375" s="100" t="s">
        <v>86</v>
      </c>
      <c r="F375" s="101">
        <v>90</v>
      </c>
      <c r="G375" s="101">
        <v>3000</v>
      </c>
      <c r="H375" s="102">
        <f t="shared" ref="H375:H407" si="0">IF(G375="","",F375*G375)</f>
        <v>270000</v>
      </c>
      <c r="I375" s="100" t="s">
        <v>87</v>
      </c>
    </row>
    <row r="376" spans="1:9" ht="12.75" customHeight="1" x14ac:dyDescent="0.25">
      <c r="A376" s="65">
        <v>4</v>
      </c>
      <c r="B376" s="99" t="s">
        <v>84</v>
      </c>
      <c r="C376" s="99" t="s">
        <v>45</v>
      </c>
      <c r="D376" s="99" t="s">
        <v>88</v>
      </c>
      <c r="E376" s="100" t="s">
        <v>82</v>
      </c>
      <c r="F376" s="101">
        <v>780.05</v>
      </c>
      <c r="G376" s="101">
        <v>200</v>
      </c>
      <c r="H376" s="102">
        <f t="shared" si="0"/>
        <v>156010</v>
      </c>
      <c r="I376" s="103"/>
    </row>
    <row r="377" spans="1:9" ht="12.75" customHeight="1" x14ac:dyDescent="0.25">
      <c r="A377" s="65">
        <v>5</v>
      </c>
      <c r="B377" s="99" t="s">
        <v>84</v>
      </c>
      <c r="C377" s="99" t="s">
        <v>45</v>
      </c>
      <c r="D377" s="99" t="s">
        <v>88</v>
      </c>
      <c r="E377" s="100" t="s">
        <v>82</v>
      </c>
      <c r="F377" s="101">
        <v>365.69</v>
      </c>
      <c r="G377" s="101">
        <v>200</v>
      </c>
      <c r="H377" s="102">
        <f t="shared" si="0"/>
        <v>73138</v>
      </c>
      <c r="I377" s="103"/>
    </row>
    <row r="378" spans="1:9" ht="12.75" customHeight="1" x14ac:dyDescent="0.25">
      <c r="A378" s="65">
        <v>6</v>
      </c>
      <c r="B378" s="99" t="s">
        <v>89</v>
      </c>
      <c r="C378" s="99" t="s">
        <v>52</v>
      </c>
      <c r="D378" s="99" t="s">
        <v>88</v>
      </c>
      <c r="E378" s="100" t="s">
        <v>82</v>
      </c>
      <c r="F378" s="101">
        <v>97.85</v>
      </c>
      <c r="G378" s="101">
        <v>1300</v>
      </c>
      <c r="H378" s="102">
        <f t="shared" si="0"/>
        <v>127204.99999999999</v>
      </c>
      <c r="I378" s="103"/>
    </row>
    <row r="379" spans="1:9" ht="12.75" customHeight="1" x14ac:dyDescent="0.25">
      <c r="A379" s="65">
        <v>7</v>
      </c>
      <c r="B379" s="99" t="s">
        <v>84</v>
      </c>
      <c r="C379" s="99" t="s">
        <v>45</v>
      </c>
      <c r="D379" s="99" t="s">
        <v>88</v>
      </c>
      <c r="E379" s="100" t="s">
        <v>82</v>
      </c>
      <c r="F379" s="101">
        <v>7656.18</v>
      </c>
      <c r="G379" s="101">
        <v>200</v>
      </c>
      <c r="H379" s="102">
        <f t="shared" si="0"/>
        <v>1531236</v>
      </c>
      <c r="I379" s="103"/>
    </row>
    <row r="380" spans="1:9" ht="12.75" customHeight="1" x14ac:dyDescent="0.25">
      <c r="A380" s="65">
        <v>8</v>
      </c>
      <c r="B380" s="104" t="s">
        <v>89</v>
      </c>
      <c r="C380" s="104" t="s">
        <v>52</v>
      </c>
      <c r="D380" s="104" t="s">
        <v>88</v>
      </c>
      <c r="E380" s="103" t="s">
        <v>82</v>
      </c>
      <c r="F380" s="105">
        <v>2758.88</v>
      </c>
      <c r="G380" s="105">
        <v>1300</v>
      </c>
      <c r="H380" s="102">
        <f t="shared" si="0"/>
        <v>3586544</v>
      </c>
      <c r="I380" s="103"/>
    </row>
    <row r="381" spans="1:9" ht="12.75" customHeight="1" x14ac:dyDescent="0.25">
      <c r="A381" s="65">
        <v>9</v>
      </c>
      <c r="B381" s="104" t="s">
        <v>90</v>
      </c>
      <c r="C381" s="104" t="s">
        <v>64</v>
      </c>
      <c r="D381" s="104" t="s">
        <v>88</v>
      </c>
      <c r="E381" s="103" t="s">
        <v>82</v>
      </c>
      <c r="F381" s="105">
        <v>36</v>
      </c>
      <c r="G381" s="105">
        <v>2500</v>
      </c>
      <c r="H381" s="102">
        <f t="shared" si="0"/>
        <v>90000</v>
      </c>
      <c r="I381" s="103" t="s">
        <v>91</v>
      </c>
    </row>
    <row r="382" spans="1:9" ht="12.75" customHeight="1" x14ac:dyDescent="0.25">
      <c r="A382" s="65">
        <v>10</v>
      </c>
      <c r="B382" s="99" t="s">
        <v>90</v>
      </c>
      <c r="C382" s="99" t="s">
        <v>68</v>
      </c>
      <c r="D382" s="99" t="s">
        <v>88</v>
      </c>
      <c r="E382" s="100" t="s">
        <v>82</v>
      </c>
      <c r="F382" s="101">
        <v>283.48</v>
      </c>
      <c r="G382" s="101">
        <v>2500</v>
      </c>
      <c r="H382" s="102">
        <f>IF(G382="","",F382*G382)</f>
        <v>708700</v>
      </c>
      <c r="I382" s="103" t="s">
        <v>92</v>
      </c>
    </row>
    <row r="383" spans="1:9" ht="12.75" customHeight="1" x14ac:dyDescent="0.25">
      <c r="A383" s="65">
        <v>11</v>
      </c>
      <c r="B383" s="104" t="s">
        <v>90</v>
      </c>
      <c r="C383" s="104" t="s">
        <v>68</v>
      </c>
      <c r="D383" s="104" t="s">
        <v>93</v>
      </c>
      <c r="E383" s="103" t="s">
        <v>82</v>
      </c>
      <c r="F383" s="105">
        <v>50</v>
      </c>
      <c r="G383" s="105"/>
      <c r="H383" s="102" t="str">
        <f t="shared" si="0"/>
        <v/>
      </c>
      <c r="I383" s="103" t="s">
        <v>94</v>
      </c>
    </row>
    <row r="384" spans="1:9" ht="12.75" customHeight="1" x14ac:dyDescent="0.25">
      <c r="A384" s="65">
        <v>12</v>
      </c>
      <c r="B384" s="104" t="s">
        <v>90</v>
      </c>
      <c r="C384" s="104" t="s">
        <v>68</v>
      </c>
      <c r="D384" s="104" t="s">
        <v>85</v>
      </c>
      <c r="E384" s="103" t="s">
        <v>82</v>
      </c>
      <c r="F384" s="105">
        <v>288</v>
      </c>
      <c r="G384" s="105"/>
      <c r="H384" s="102" t="str">
        <f t="shared" si="0"/>
        <v/>
      </c>
      <c r="I384" s="103" t="s">
        <v>95</v>
      </c>
    </row>
    <row r="385" spans="1:9" ht="12.75" customHeight="1" x14ac:dyDescent="0.25">
      <c r="A385" s="65">
        <v>13</v>
      </c>
      <c r="B385" s="104" t="s">
        <v>96</v>
      </c>
      <c r="C385" s="104" t="s">
        <v>97</v>
      </c>
      <c r="D385" s="104" t="s">
        <v>98</v>
      </c>
      <c r="E385" s="103" t="s">
        <v>86</v>
      </c>
      <c r="F385" s="105">
        <v>2</v>
      </c>
      <c r="G385" s="105">
        <v>55000</v>
      </c>
      <c r="H385" s="102">
        <f t="shared" si="0"/>
        <v>110000</v>
      </c>
      <c r="I385" s="103" t="s">
        <v>99</v>
      </c>
    </row>
    <row r="386" spans="1:9" ht="12.75" customHeight="1" x14ac:dyDescent="0.25">
      <c r="A386" s="65">
        <v>14</v>
      </c>
      <c r="B386" s="104" t="s">
        <v>96</v>
      </c>
      <c r="C386" s="104" t="s">
        <v>100</v>
      </c>
      <c r="D386" s="104" t="s">
        <v>98</v>
      </c>
      <c r="E386" s="103" t="s">
        <v>86</v>
      </c>
      <c r="F386" s="105">
        <v>10</v>
      </c>
      <c r="G386" s="105">
        <v>10000</v>
      </c>
      <c r="H386" s="102">
        <f t="shared" si="0"/>
        <v>100000</v>
      </c>
      <c r="I386" s="103" t="s">
        <v>101</v>
      </c>
    </row>
    <row r="387" spans="1:9" ht="12.75" customHeight="1" x14ac:dyDescent="0.25">
      <c r="A387" s="65">
        <v>15</v>
      </c>
      <c r="B387" s="104" t="s">
        <v>102</v>
      </c>
      <c r="C387" s="104" t="s">
        <v>21</v>
      </c>
      <c r="D387" s="104" t="s">
        <v>98</v>
      </c>
      <c r="E387" s="103" t="s">
        <v>86</v>
      </c>
      <c r="F387" s="105">
        <v>10</v>
      </c>
      <c r="G387" s="105">
        <v>18500</v>
      </c>
      <c r="H387" s="102">
        <f t="shared" si="0"/>
        <v>185000</v>
      </c>
      <c r="I387" s="103" t="s">
        <v>99</v>
      </c>
    </row>
    <row r="388" spans="1:9" ht="12.75" customHeight="1" x14ac:dyDescent="0.25">
      <c r="A388" s="65">
        <v>16</v>
      </c>
      <c r="B388" s="104" t="s">
        <v>102</v>
      </c>
      <c r="C388" s="104" t="s">
        <v>103</v>
      </c>
      <c r="D388" s="104" t="s">
        <v>98</v>
      </c>
      <c r="E388" s="103" t="s">
        <v>86</v>
      </c>
      <c r="F388" s="105">
        <v>10</v>
      </c>
      <c r="G388" s="105">
        <v>3500</v>
      </c>
      <c r="H388" s="102">
        <f t="shared" si="0"/>
        <v>35000</v>
      </c>
      <c r="I388" s="103" t="s">
        <v>99</v>
      </c>
    </row>
    <row r="389" spans="1:9" ht="12.75" customHeight="1" x14ac:dyDescent="0.25">
      <c r="A389" s="65"/>
      <c r="B389" s="104"/>
      <c r="C389" s="104"/>
      <c r="D389" s="104"/>
      <c r="E389" s="103"/>
      <c r="F389" s="105"/>
      <c r="G389" s="105"/>
      <c r="H389" s="102" t="str">
        <f t="shared" si="0"/>
        <v/>
      </c>
      <c r="I389" s="103"/>
    </row>
    <row r="390" spans="1:9" ht="12.75" customHeight="1" x14ac:dyDescent="0.25">
      <c r="A390" s="65"/>
      <c r="B390" s="104"/>
      <c r="C390" s="104"/>
      <c r="D390" s="104"/>
      <c r="E390" s="103"/>
      <c r="F390" s="105"/>
      <c r="G390" s="105"/>
      <c r="H390" s="102" t="str">
        <f t="shared" si="0"/>
        <v/>
      </c>
      <c r="I390" s="103"/>
    </row>
    <row r="391" spans="1:9" ht="12.75" customHeight="1" x14ac:dyDescent="0.25">
      <c r="A391" s="65"/>
      <c r="B391" s="104"/>
      <c r="C391" s="104"/>
      <c r="D391" s="104"/>
      <c r="E391" s="103"/>
      <c r="F391" s="105"/>
      <c r="G391" s="105"/>
      <c r="H391" s="102" t="str">
        <f t="shared" si="0"/>
        <v/>
      </c>
      <c r="I391" s="103"/>
    </row>
    <row r="392" spans="1:9" ht="12.75" customHeight="1" x14ac:dyDescent="0.25">
      <c r="A392" s="65"/>
      <c r="B392" s="104"/>
      <c r="C392" s="104"/>
      <c r="D392" s="104"/>
      <c r="E392" s="103"/>
      <c r="F392" s="105"/>
      <c r="G392" s="105"/>
      <c r="H392" s="102" t="str">
        <f t="shared" si="0"/>
        <v/>
      </c>
      <c r="I392" s="103"/>
    </row>
    <row r="393" spans="1:9" ht="12.75" customHeight="1" x14ac:dyDescent="0.25">
      <c r="A393" s="65"/>
      <c r="B393" s="104"/>
      <c r="C393" s="104"/>
      <c r="D393" s="104"/>
      <c r="E393" s="103"/>
      <c r="F393" s="105"/>
      <c r="G393" s="105"/>
      <c r="H393" s="102" t="str">
        <f t="shared" si="0"/>
        <v/>
      </c>
      <c r="I393" s="103"/>
    </row>
    <row r="394" spans="1:9" ht="12.75" customHeight="1" x14ac:dyDescent="0.25">
      <c r="A394" s="65"/>
      <c r="B394" s="104"/>
      <c r="C394" s="104"/>
      <c r="D394" s="104"/>
      <c r="E394" s="103"/>
      <c r="F394" s="105"/>
      <c r="G394" s="105"/>
      <c r="H394" s="102" t="str">
        <f t="shared" si="0"/>
        <v/>
      </c>
      <c r="I394" s="103"/>
    </row>
    <row r="395" spans="1:9" ht="12.75" customHeight="1" x14ac:dyDescent="0.25">
      <c r="A395" s="65"/>
      <c r="B395" s="104"/>
      <c r="C395" s="104"/>
      <c r="D395" s="104"/>
      <c r="E395" s="103"/>
      <c r="F395" s="105"/>
      <c r="G395" s="105"/>
      <c r="H395" s="102" t="str">
        <f t="shared" si="0"/>
        <v/>
      </c>
      <c r="I395" s="103"/>
    </row>
    <row r="396" spans="1:9" ht="12.75" customHeight="1" x14ac:dyDescent="0.25">
      <c r="A396" s="65"/>
      <c r="B396" s="104"/>
      <c r="C396" s="104"/>
      <c r="D396" s="104"/>
      <c r="E396" s="103"/>
      <c r="F396" s="105"/>
      <c r="G396" s="105"/>
      <c r="H396" s="102" t="str">
        <f t="shared" si="0"/>
        <v/>
      </c>
      <c r="I396" s="103"/>
    </row>
    <row r="397" spans="1:9" ht="12.75" customHeight="1" x14ac:dyDescent="0.25">
      <c r="A397" s="65"/>
      <c r="B397" s="104"/>
      <c r="C397" s="104"/>
      <c r="D397" s="104"/>
      <c r="E397" s="103"/>
      <c r="F397" s="105"/>
      <c r="G397" s="105"/>
      <c r="H397" s="102" t="str">
        <f t="shared" si="0"/>
        <v/>
      </c>
      <c r="I397" s="103"/>
    </row>
    <row r="398" spans="1:9" ht="12.75" customHeight="1" x14ac:dyDescent="0.25">
      <c r="A398" s="65" t="str">
        <f>IF(B398="","",COUNTA($B$373:B398))</f>
        <v/>
      </c>
      <c r="B398" s="104"/>
      <c r="C398" s="104"/>
      <c r="D398" s="104"/>
      <c r="E398" s="103"/>
      <c r="F398" s="105"/>
      <c r="G398" s="105"/>
      <c r="H398" s="102" t="str">
        <f t="shared" si="0"/>
        <v/>
      </c>
      <c r="I398" s="103"/>
    </row>
    <row r="399" spans="1:9" ht="12.75" customHeight="1" x14ac:dyDescent="0.25">
      <c r="A399" s="65" t="str">
        <f>IF(B399="","",COUNTA($B$373:B399))</f>
        <v/>
      </c>
      <c r="B399" s="104"/>
      <c r="C399" s="104"/>
      <c r="D399" s="104"/>
      <c r="E399" s="103"/>
      <c r="F399" s="105"/>
      <c r="G399" s="105"/>
      <c r="H399" s="102" t="str">
        <f t="shared" si="0"/>
        <v/>
      </c>
      <c r="I399" s="103"/>
    </row>
    <row r="400" spans="1:9" ht="12.75" customHeight="1" x14ac:dyDescent="0.25">
      <c r="A400" s="65" t="str">
        <f>IF(B400="","",COUNTA($B$373:B400))</f>
        <v/>
      </c>
      <c r="B400" s="104"/>
      <c r="C400" s="104"/>
      <c r="D400" s="104"/>
      <c r="E400" s="103"/>
      <c r="F400" s="105"/>
      <c r="G400" s="105"/>
      <c r="H400" s="102" t="str">
        <f t="shared" si="0"/>
        <v/>
      </c>
      <c r="I400" s="103"/>
    </row>
    <row r="401" spans="1:9" ht="12.75" customHeight="1" x14ac:dyDescent="0.25">
      <c r="A401" s="65" t="str">
        <f>IF(B401="","",COUNTA($B$373:B401))</f>
        <v/>
      </c>
      <c r="B401" s="104"/>
      <c r="C401" s="104"/>
      <c r="D401" s="104"/>
      <c r="E401" s="103"/>
      <c r="F401" s="105"/>
      <c r="G401" s="105"/>
      <c r="H401" s="102" t="str">
        <f t="shared" si="0"/>
        <v/>
      </c>
      <c r="I401" s="103"/>
    </row>
    <row r="402" spans="1:9" ht="12.75" customHeight="1" x14ac:dyDescent="0.25">
      <c r="A402" s="65" t="str">
        <f>IF(B402="","",COUNTA($B$373:B402))</f>
        <v/>
      </c>
      <c r="B402" s="104"/>
      <c r="C402" s="104"/>
      <c r="D402" s="104"/>
      <c r="E402" s="103"/>
      <c r="F402" s="105"/>
      <c r="G402" s="105"/>
      <c r="H402" s="102" t="str">
        <f t="shared" si="0"/>
        <v/>
      </c>
      <c r="I402" s="103"/>
    </row>
    <row r="403" spans="1:9" ht="12.75" customHeight="1" x14ac:dyDescent="0.25">
      <c r="A403" s="65" t="str">
        <f>IF(B403="","",COUNTA($B$373:B403))</f>
        <v/>
      </c>
      <c r="B403" s="104"/>
      <c r="C403" s="104"/>
      <c r="D403" s="104"/>
      <c r="E403" s="103"/>
      <c r="F403" s="105"/>
      <c r="G403" s="105"/>
      <c r="H403" s="102" t="str">
        <f t="shared" si="0"/>
        <v/>
      </c>
      <c r="I403" s="103"/>
    </row>
    <row r="404" spans="1:9" ht="12.75" customHeight="1" x14ac:dyDescent="0.25">
      <c r="A404" s="65" t="str">
        <f>IF(B404="","",COUNTA($B$373:B404))</f>
        <v/>
      </c>
      <c r="B404" s="104"/>
      <c r="C404" s="104"/>
      <c r="D404" s="104"/>
      <c r="E404" s="103"/>
      <c r="F404" s="105"/>
      <c r="G404" s="105"/>
      <c r="H404" s="102" t="str">
        <f t="shared" si="0"/>
        <v/>
      </c>
      <c r="I404" s="103"/>
    </row>
    <row r="405" spans="1:9" ht="12.75" customHeight="1" x14ac:dyDescent="0.25">
      <c r="A405" s="65" t="str">
        <f>IF(B405="","",COUNTA($B$373:B405))</f>
        <v/>
      </c>
      <c r="B405" s="104"/>
      <c r="C405" s="104"/>
      <c r="D405" s="104"/>
      <c r="E405" s="103"/>
      <c r="F405" s="105"/>
      <c r="G405" s="105"/>
      <c r="H405" s="102" t="str">
        <f t="shared" si="0"/>
        <v/>
      </c>
      <c r="I405" s="103"/>
    </row>
    <row r="406" spans="1:9" ht="12.75" customHeight="1" x14ac:dyDescent="0.25">
      <c r="A406" s="65" t="str">
        <f>IF(B406="","",COUNTA($B$373:B406))</f>
        <v/>
      </c>
      <c r="B406" s="104"/>
      <c r="C406" s="104"/>
      <c r="D406" s="104"/>
      <c r="E406" s="103"/>
      <c r="F406" s="105"/>
      <c r="G406" s="105"/>
      <c r="H406" s="102" t="str">
        <f t="shared" si="0"/>
        <v/>
      </c>
      <c r="I406" s="103"/>
    </row>
    <row r="407" spans="1:9" ht="12.75" customHeight="1" x14ac:dyDescent="0.25">
      <c r="A407" s="71" t="str">
        <f>IF(B407="","",COUNTA($B$373:B407))</f>
        <v/>
      </c>
      <c r="B407" s="104"/>
      <c r="C407" s="104"/>
      <c r="D407" s="104"/>
      <c r="E407" s="103"/>
      <c r="F407" s="105"/>
      <c r="G407" s="105"/>
      <c r="H407" s="102" t="str">
        <f t="shared" si="0"/>
        <v/>
      </c>
      <c r="I407" s="103"/>
    </row>
    <row r="408" spans="1:9" ht="12.75" customHeight="1" x14ac:dyDescent="0.25">
      <c r="A408" s="95"/>
      <c r="G408" s="106"/>
    </row>
    <row r="409" spans="1:9" ht="12.75" customHeight="1" x14ac:dyDescent="0.25">
      <c r="A409" s="95"/>
      <c r="G409" s="107" t="s">
        <v>104</v>
      </c>
      <c r="H409" s="108">
        <f>SUM(H373:H407)</f>
        <v>7699973</v>
      </c>
    </row>
  </sheetData>
  <protectedRanges>
    <protectedRange sqref="A373:G407 I373:I407" name="Ремонт"/>
    <protectedRange sqref="G3" name="Глава"/>
    <protectedRange sqref="B85 B126 B167 B208 B249 B290 B331" name="Справочник"/>
    <protectedRange sqref="F11:F12" name="номер_дата"/>
    <protectedRange sqref="D9" name="Муниципальное_образование"/>
    <protectedRange sqref="D6" name="Территория"/>
    <protectedRange sqref="E16 E19 E22 E25:H25 E28 E31 G34" name="Общие"/>
    <protectedRange sqref="A130:I162 A89:I121 A171:I203 A212:I244 A253:I285 A294:I326 A335:I367" name="Перечни"/>
    <protectedRange sqref="A40:I80" name="Схема"/>
  </protectedRanges>
  <mergeCells count="31">
    <mergeCell ref="D8:G8"/>
    <mergeCell ref="G1:H1"/>
    <mergeCell ref="G2:H2"/>
    <mergeCell ref="G3:H3"/>
    <mergeCell ref="D5:G5"/>
    <mergeCell ref="D6:G6"/>
    <mergeCell ref="G34:H34"/>
    <mergeCell ref="D9:G9"/>
    <mergeCell ref="C16:D16"/>
    <mergeCell ref="E16:H16"/>
    <mergeCell ref="C19:D19"/>
    <mergeCell ref="E19:H19"/>
    <mergeCell ref="C22:D22"/>
    <mergeCell ref="E22:H22"/>
    <mergeCell ref="C25:D25"/>
    <mergeCell ref="C28:D28"/>
    <mergeCell ref="E28:H28"/>
    <mergeCell ref="C31:D31"/>
    <mergeCell ref="E31:H31"/>
    <mergeCell ref="A369:I369"/>
    <mergeCell ref="G35:H35"/>
    <mergeCell ref="B39:I39"/>
    <mergeCell ref="A71:E71"/>
    <mergeCell ref="F71:I71"/>
    <mergeCell ref="B82:I82"/>
    <mergeCell ref="A123:I123"/>
    <mergeCell ref="A164:I164"/>
    <mergeCell ref="A205:I205"/>
    <mergeCell ref="A246:I246"/>
    <mergeCell ref="A287:I287"/>
    <mergeCell ref="A328:I328"/>
  </mergeCells>
  <conditionalFormatting sqref="A130:A163 A89:A122 A171:A204 A212:A245 A253:A286 A294:A327 A335:A368 A371 A373:A409">
    <cfRule type="expression" dxfId="20" priority="15">
      <formula>A89&lt;&gt;""</formula>
    </cfRule>
  </conditionalFormatting>
  <conditionalFormatting sqref="C85:I85 C126:I126 C167:I167 C208:I208 C249:I249 C290:I290 C331:I331">
    <cfRule type="expression" dxfId="19" priority="14">
      <formula>C85="Нет характеристик"</formula>
    </cfRule>
  </conditionalFormatting>
  <conditionalFormatting sqref="E31:H31">
    <cfRule type="expression" dxfId="18" priority="13">
      <formula>$D$6="дворовой территории"</formula>
    </cfRule>
  </conditionalFormatting>
  <conditionalFormatting sqref="F34:H34">
    <cfRule type="expression" dxfId="17" priority="12">
      <formula>$D$6="дворовой территории"</formula>
    </cfRule>
  </conditionalFormatting>
  <conditionalFormatting sqref="B294">
    <cfRule type="expression" dxfId="16" priority="5">
      <formula>B294&lt;&gt;""</formula>
    </cfRule>
  </conditionalFormatting>
  <dataValidations count="1">
    <dataValidation type="list" allowBlank="1" showInputMessage="1" showErrorMessage="1" sqref="D6">
      <formula1>"дворовой территории,общественной территории"</formula1>
    </dataValidation>
  </dataValidations>
  <pageMargins left="0.7" right="0.7" top="0.75" bottom="0.75" header="0.3" footer="0.3"/>
  <pageSetup paperSize="9" scale="87" orientation="landscape" verticalDpi="0" r:id="rId1"/>
  <rowBreaks count="2" manualBreakCount="2">
    <brk id="38" max="16383" man="1"/>
    <brk id="81" max="16383" man="1"/>
  </row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27D27561-A3D6-45A2-A31D-9CE0865E5568}">
            <xm:f>INDEX('[паспорт Скреблово, от ул.Центральная, д.№ 32 до памятника Мичурину +.xlsx]Инвентаризация'!#REF!,MATCH(#REF!,'[паспорт Скреблово, от ул.Центральная, д.№ 32 до памятника Мичурину +.xlsx]Инвентаризация'!#REF!,0)+1,COLUMN()-1)&lt;&gt;""</xm:f>
            <x14:dxf>
              <border>
                <left style="thin">
                  <color theme="5" tint="-0.499984740745262"/>
                </left>
                <right style="thin">
                  <color theme="5" tint="-0.499984740745262"/>
                </right>
                <top style="thin">
                  <color theme="5" tint="-0.499984740745262"/>
                </top>
                <bottom style="thin">
                  <color theme="5" tint="-0.499984740745262"/>
                </bottom>
                <vertical/>
                <horizontal/>
              </border>
            </x14:dxf>
          </x14:cfRule>
          <x14:cfRule type="expression" priority="21" id="{E6BB3FFF-3BEC-40AE-950F-94CCFB30D1E1}">
            <xm:f>INDEX('[паспорт Скреблово, от ул.Центральная, д.№ 32 до памятника Мичурину +.xlsx]Инвентаризация'!#REF!,MATCH(#REF!,'[паспорт Скреблово, от ул.Центральная, д.№ 32 до памятника Мичурину +.xlsx]Инвентаризация'!#REF!,0)+1,COLUMN()-1)=""</xm:f>
            <x14:dxf>
              <fill>
                <patternFill>
                  <bgColor theme="0" tint="-0.34998626667073579"/>
                </patternFill>
              </fill>
              <border>
                <left style="dashed">
                  <color theme="5" tint="-0.499984740745262"/>
                </left>
                <right style="dashed">
                  <color theme="5" tint="-0.499984740745262"/>
                </right>
                <top style="dashed">
                  <color theme="5" tint="-0.499984740745262"/>
                </top>
                <bottom style="dashed">
                  <color theme="5" tint="-0.499984740745262"/>
                </bottom>
              </border>
            </x14:dxf>
          </x14:cfRule>
          <xm:sqref>B370</xm:sqref>
        </x14:conditionalFormatting>
        <x14:conditionalFormatting xmlns:xm="http://schemas.microsoft.com/office/excel/2006/main">
          <x14:cfRule type="expression" priority="18" id="{E23DA9F6-2EF4-4116-8620-5C0FDC36228E}">
            <xm:f>INDEX('[паспорт Скреблово, от ул.Центральная, д.№ 32 до памятника Мичурину +.xlsx]Инвентаризация'!#REF!,MATCH($B89,'[паспорт Скреблово, от ул.Центральная, д.№ 32 до памятника Мичурину +.xlsx]Инвентаризация'!#REF!,0)+1,COLUMN()-1)&lt;&gt;""</xm:f>
            <x14:dxf>
              <border>
                <left style="thin">
                  <color theme="5" tint="-0.499984740745262"/>
                </left>
                <right style="thin">
                  <color theme="5" tint="-0.499984740745262"/>
                </right>
                <top style="thin">
                  <color theme="5" tint="-0.499984740745262"/>
                </top>
                <bottom style="thin">
                  <color theme="5" tint="-0.499984740745262"/>
                </bottom>
                <vertical/>
                <horizontal/>
              </border>
            </x14:dxf>
          </x14:cfRule>
          <x14:cfRule type="expression" priority="19" id="{0C9FFEA9-754B-495D-9D22-090A8D4B096F}">
            <xm:f>INDEX('[паспорт Скреблово, от ул.Центральная, д.№ 32 до памятника Мичурину +.xlsx]Инвентаризация'!#REF!,MATCH($B89,'[паспорт Скреблово, от ул.Центральная, д.№ 32 до памятника Мичурину +.xlsx]Инвентаризация'!#REF!,0)+1,COLUMN()-1)=""</xm:f>
            <x14:dxf>
              <fill>
                <patternFill>
                  <bgColor theme="0" tint="-0.34998626667073579"/>
                </patternFill>
              </fill>
              <border>
                <left style="dashed">
                  <color theme="5" tint="-0.499984740745262"/>
                </left>
                <right style="dashed">
                  <color theme="5" tint="-0.499984740745262"/>
                </right>
                <top style="dashed">
                  <color theme="5" tint="-0.499984740745262"/>
                </top>
                <bottom style="dashed">
                  <color theme="5" tint="-0.499984740745262"/>
                </bottom>
              </border>
            </x14:dxf>
          </x14:cfRule>
          <xm:sqref>C130:F133 G163:I163 C89:F121 C171:F204 C212:F245 C253:F286 C295:F327 C335:F368 C135:F163</xm:sqref>
        </x14:conditionalFormatting>
        <x14:conditionalFormatting xmlns:xm="http://schemas.microsoft.com/office/excel/2006/main">
          <x14:cfRule type="expression" priority="16" id="{12B7FC05-1FAA-4238-9867-9422C203902C}">
            <xm:f>INDEX('[паспорт Скреблово, от ул.Центральная, д.№ 32 до памятника Мичурину +.xlsx]Инвентаризация'!#REF!,MATCH($B89,'[паспорт Скреблово, от ул.Центральная, д.№ 32 до памятника Мичурину +.xlsx]Инвентаризация'!#REF!,0),COLUMN()-1)&lt;&gt;"Нет характеристик"</xm:f>
            <x14:dxf>
              <border>
                <left style="thin">
                  <color theme="5" tint="-0.499984740745262"/>
                </left>
                <right style="thin">
                  <color theme="5" tint="-0.499984740745262"/>
                </right>
                <top style="thin">
                  <color theme="5" tint="-0.499984740745262"/>
                </top>
                <bottom style="thin">
                  <color theme="5" tint="-0.499984740745262"/>
                </bottom>
                <vertical/>
                <horizontal/>
              </border>
            </x14:dxf>
          </x14:cfRule>
          <x14:cfRule type="expression" priority="17" id="{3BEB434A-920C-470C-B864-7326F822D30B}">
            <xm:f>INDEX('[паспорт Скреблово, от ул.Центральная, д.№ 32 до памятника Мичурину +.xlsx]Инвентаризация'!#REF!,MATCH($B89,'[паспорт Скреблово, от ул.Центральная, д.№ 32 до памятника Мичурину +.xlsx]Инвентаризация'!#REF!,0),COLUMN()-1)="Нет характеристик"</xm:f>
            <x14:dxf>
              <fill>
                <patternFill>
                  <bgColor theme="0" tint="-0.34998626667073579"/>
                </patternFill>
              </fill>
              <border>
                <left style="dashed">
                  <color theme="5" tint="-0.499984740745262"/>
                </left>
                <right style="dashed">
                  <color theme="5" tint="-0.499984740745262"/>
                </right>
                <top style="dashed">
                  <color theme="5" tint="-0.499984740745262"/>
                </top>
                <bottom style="dashed">
                  <color theme="5" tint="-0.499984740745262"/>
                </bottom>
                <vertical/>
                <horizontal/>
              </border>
            </x14:dxf>
          </x14:cfRule>
          <xm:sqref>G130:I133 G89:I121 G171:I204 G212:I245 G253:I286 G295:I327 G335:I368 I294 G135:I162 H134:I134</xm:sqref>
        </x14:conditionalFormatting>
        <x14:conditionalFormatting xmlns:xm="http://schemas.microsoft.com/office/excel/2006/main">
          <x14:cfRule type="expression" priority="10" id="{CB5BBD6E-5E22-4CAD-A638-37CE45804FE3}">
            <xm:f>INDEX('[паспорт Скреблово, от ул.Центральная, д.№ 32 до памятника Мичурину +.xlsx]Инвентаризация'!#REF!,MATCH(#REF!,'[паспорт Скреблово, от ул.Центральная, д.№ 32 до памятника Мичурину +.xlsx]Инвентаризация'!#REF!,0)+1,COLUMN()-1)&lt;&gt;""</xm:f>
            <x14:dxf>
              <border>
                <left style="thin">
                  <color theme="5" tint="-0.499984740745262"/>
                </left>
                <right style="thin">
                  <color theme="5" tint="-0.499984740745262"/>
                </right>
                <top style="thin">
                  <color theme="5" tint="-0.499984740745262"/>
                </top>
                <bottom style="thin">
                  <color theme="5" tint="-0.499984740745262"/>
                </bottom>
                <vertical/>
                <horizontal/>
              </border>
            </x14:dxf>
          </x14:cfRule>
          <x14:cfRule type="expression" priority="11" id="{FA1FF9C7-41DD-46AF-92DE-D6989C2927A1}">
            <xm:f>INDEX('[паспорт Скреблово, от ул.Центральная, д.№ 32 до памятника Мичурину +.xlsx]Инвентаризация'!#REF!,MATCH(#REF!,'[паспорт Скреблово, от ул.Центральная, д.№ 32 до памятника Мичурину +.xlsx]Инвентаризация'!#REF!,0)+1,COLUMN()-1)=""</xm:f>
            <x14:dxf>
              <fill>
                <patternFill>
                  <bgColor theme="0" tint="-0.34998626667073579"/>
                </patternFill>
              </fill>
              <border>
                <left style="dashed">
                  <color theme="5" tint="-0.499984740745262"/>
                </left>
                <right style="dashed">
                  <color theme="5" tint="-0.499984740745262"/>
                </right>
                <top style="dashed">
                  <color theme="5" tint="-0.499984740745262"/>
                </top>
                <bottom style="dashed">
                  <color theme="5" tint="-0.499984740745262"/>
                </bottom>
              </border>
            </x14:dxf>
          </x14:cfRule>
          <xm:sqref>A369</xm:sqref>
        </x14:conditionalFormatting>
        <x14:conditionalFormatting xmlns:xm="http://schemas.microsoft.com/office/excel/2006/main">
          <x14:cfRule type="expression" priority="8" id="{E5ED7127-FDD3-40D7-A6AF-979F949BB6CF}">
            <xm:f>INDEX('[паспорт Скреблово, от ул.Центральная, д.№ 32 до памятника Мичурину +.xlsx]Инвентаризация'!#REF!,MATCH($B294,'[паспорт Скреблово, от ул.Центральная, д.№ 32 до памятника Мичурину +.xlsx]Инвентаризация'!#REF!,0)+1,COLUMN()-1)&lt;&gt;""</xm:f>
            <x14:dxf>
              <border>
                <left style="thin">
                  <color theme="5" tint="-0.499984740745262"/>
                </left>
                <right style="thin">
                  <color theme="5" tint="-0.499984740745262"/>
                </right>
                <top style="thin">
                  <color theme="5" tint="-0.499984740745262"/>
                </top>
                <bottom style="thin">
                  <color theme="5" tint="-0.499984740745262"/>
                </bottom>
                <vertical/>
                <horizontal/>
              </border>
            </x14:dxf>
          </x14:cfRule>
          <x14:cfRule type="expression" priority="9" id="{55F860EE-C262-4EFB-97AA-BEAC28885BCF}">
            <xm:f>INDEX('[паспорт Скреблово, от ул.Центральная, д.№ 32 до памятника Мичурину +.xlsx]Инвентаризация'!#REF!,MATCH($B294,'[паспорт Скреблово, от ул.Центральная, д.№ 32 до памятника Мичурину +.xlsx]Инвентаризация'!#REF!,0)+1,COLUMN()-1)=""</xm:f>
            <x14:dxf>
              <fill>
                <patternFill>
                  <bgColor theme="0" tint="-0.34998626667073579"/>
                </patternFill>
              </fill>
              <border>
                <left style="dashed">
                  <color theme="5" tint="-0.499984740745262"/>
                </left>
                <right style="dashed">
                  <color theme="5" tint="-0.499984740745262"/>
                </right>
                <top style="dashed">
                  <color theme="5" tint="-0.499984740745262"/>
                </top>
                <bottom style="dashed">
                  <color theme="5" tint="-0.499984740745262"/>
                </bottom>
              </border>
            </x14:dxf>
          </x14:cfRule>
          <xm:sqref>D294:G294</xm:sqref>
        </x14:conditionalFormatting>
        <x14:conditionalFormatting xmlns:xm="http://schemas.microsoft.com/office/excel/2006/main">
          <x14:cfRule type="expression" priority="6" id="{AA6D1387-B624-4CA9-86E5-EE780FA9B61E}">
            <xm:f>INDEX('[паспорт Скреблово, от ул.Центральная, д.№ 32 до памятника Мичурину +.xlsx]Инвентаризация'!#REF!,MATCH($B294,'[паспорт Скреблово, от ул.Центральная, д.№ 32 до памятника Мичурину +.xlsx]Инвентаризация'!#REF!,0),COLUMN()-1)&lt;&gt;"Нет характеристик"</xm:f>
            <x14:dxf>
              <border>
                <left style="thin">
                  <color theme="5" tint="-0.499984740745262"/>
                </left>
                <right style="thin">
                  <color theme="5" tint="-0.499984740745262"/>
                </right>
                <top style="thin">
                  <color theme="5" tint="-0.499984740745262"/>
                </top>
                <bottom style="thin">
                  <color theme="5" tint="-0.499984740745262"/>
                </bottom>
                <vertical/>
                <horizontal/>
              </border>
            </x14:dxf>
          </x14:cfRule>
          <x14:cfRule type="expression" priority="7" id="{06107CB8-6697-4662-92A0-340BA57FB319}">
            <xm:f>INDEX('[паспорт Скреблово, от ул.Центральная, д.№ 32 до памятника Мичурину +.xlsx]Инвентаризация'!#REF!,MATCH($B294,'[паспорт Скреблово, от ул.Центральная, д.№ 32 до памятника Мичурину +.xlsx]Инвентаризация'!#REF!,0),COLUMN()-1)="Нет характеристик"</xm:f>
            <x14:dxf>
              <fill>
                <patternFill>
                  <bgColor theme="0" tint="-0.34998626667073579"/>
                </patternFill>
              </fill>
              <border>
                <left style="dashed">
                  <color theme="5" tint="-0.499984740745262"/>
                </left>
                <right style="dashed">
                  <color theme="5" tint="-0.499984740745262"/>
                </right>
                <top style="dashed">
                  <color theme="5" tint="-0.499984740745262"/>
                </top>
                <bottom style="dashed">
                  <color theme="5" tint="-0.499984740745262"/>
                </bottom>
                <vertical/>
                <horizontal/>
              </border>
            </x14:dxf>
          </x14:cfRule>
          <xm:sqref>H294</xm:sqref>
        </x14:conditionalFormatting>
        <x14:conditionalFormatting xmlns:xm="http://schemas.microsoft.com/office/excel/2006/main">
          <x14:cfRule type="expression" priority="3" id="{49A3AD17-2551-4E8A-8F35-CC035DCB9EA6}">
            <xm:f>INDEX('[паспорт Скреблово, от ул.Центральная, д.№ 32 до памятника Мичурину +.xlsx]Инвентаризация'!#REF!,MATCH($B134,'[паспорт Скреблово, от ул.Центральная, д.№ 32 до памятника Мичурину +.xlsx]Инвентаризация'!#REF!,0)+1,COLUMN()-1)&lt;&gt;""</xm:f>
            <x14:dxf>
              <border>
                <left style="thin">
                  <color theme="5" tint="-0.499984740745262"/>
                </left>
                <right style="thin">
                  <color theme="5" tint="-0.499984740745262"/>
                </right>
                <top style="thin">
                  <color theme="5" tint="-0.499984740745262"/>
                </top>
                <bottom style="thin">
                  <color theme="5" tint="-0.499984740745262"/>
                </bottom>
                <vertical/>
                <horizontal/>
              </border>
            </x14:dxf>
          </x14:cfRule>
          <x14:cfRule type="expression" priority="4" id="{EE782EB5-FA0C-40A7-B9A2-BDDDC9D7461E}">
            <xm:f>INDEX('[паспорт Скреблово, от ул.Центральная, д.№ 32 до памятника Мичурину +.xlsx]Инвентаризация'!#REF!,MATCH($B134,'[паспорт Скреблово, от ул.Центральная, д.№ 32 до памятника Мичурину +.xlsx]Инвентаризация'!#REF!,0)+1,COLUMN()-1)=""</xm:f>
            <x14:dxf>
              <fill>
                <patternFill>
                  <bgColor theme="0" tint="-0.34998626667073579"/>
                </patternFill>
              </fill>
              <border>
                <left style="dashed">
                  <color theme="5" tint="-0.499984740745262"/>
                </left>
                <right style="dashed">
                  <color theme="5" tint="-0.499984740745262"/>
                </right>
                <top style="dashed">
                  <color theme="5" tint="-0.499984740745262"/>
                </top>
                <bottom style="dashed">
                  <color theme="5" tint="-0.499984740745262"/>
                </bottom>
              </border>
            </x14:dxf>
          </x14:cfRule>
          <xm:sqref>C134:F134</xm:sqref>
        </x14:conditionalFormatting>
        <x14:conditionalFormatting xmlns:xm="http://schemas.microsoft.com/office/excel/2006/main">
          <x14:cfRule type="expression" priority="1" id="{FEE96F4B-8204-466C-AED0-1B3C3222AD26}">
            <xm:f>INDEX('[паспорт Скреблово, от ул.Центральная, д.№ 32 до памятника Мичурину +.xlsx]Инвентаризация'!#REF!,MATCH($B134,'[паспорт Скреблово, от ул.Центральная, д.№ 32 до памятника Мичурину +.xlsx]Инвентаризация'!#REF!,0),COLUMN()-1)&lt;&gt;"Нет характеристик"</xm:f>
            <x14:dxf>
              <border>
                <left style="thin">
                  <color theme="5" tint="-0.499984740745262"/>
                </left>
                <right style="thin">
                  <color theme="5" tint="-0.499984740745262"/>
                </right>
                <top style="thin">
                  <color theme="5" tint="-0.499984740745262"/>
                </top>
                <bottom style="thin">
                  <color theme="5" tint="-0.499984740745262"/>
                </bottom>
                <vertical/>
                <horizontal/>
              </border>
            </x14:dxf>
          </x14:cfRule>
          <x14:cfRule type="expression" priority="2" id="{5EBA1B08-304B-41A3-828A-08335935149A}">
            <xm:f>INDEX('[паспорт Скреблово, от ул.Центральная, д.№ 32 до памятника Мичурину +.xlsx]Инвентаризация'!#REF!,MATCH($B134,'[паспорт Скреблово, от ул.Центральная, д.№ 32 до памятника Мичурину +.xlsx]Инвентаризация'!#REF!,0),COLUMN()-1)="Нет характеристик"</xm:f>
            <x14:dxf>
              <fill>
                <patternFill>
                  <bgColor theme="0" tint="-0.34998626667073579"/>
                </patternFill>
              </fill>
              <border>
                <left style="dashed">
                  <color theme="5" tint="-0.499984740745262"/>
                </left>
                <right style="dashed">
                  <color theme="5" tint="-0.499984740745262"/>
                </right>
                <top style="dashed">
                  <color theme="5" tint="-0.499984740745262"/>
                </top>
                <bottom style="dashed">
                  <color theme="5" tint="-0.499984740745262"/>
                </bottom>
                <vertical/>
                <horizontal/>
              </border>
            </x14:dxf>
          </x14:cfRule>
          <xm:sqref>G134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INDIRECT(INDEX([1]Инвентаризация!#REF!,MATCH($B373,[1]Инвентаризация!#REF!,0),3))</xm:f>
          </x14:formula1>
          <xm:sqref>C373:C407</xm:sqref>
        </x14:dataValidation>
        <x14:dataValidation type="list" allowBlank="1" showInputMessage="1" showErrorMessage="1">
          <x14:formula1>
            <xm:f>[1]Инвентаризация!#REF!</xm:f>
          </x14:formula1>
          <xm:sqref>D373:D407</xm:sqref>
        </x14:dataValidation>
        <x14:dataValidation type="list" allowBlank="1" showInputMessage="1" showErrorMessage="1">
          <x14:formula1>
            <xm:f>[1]Инвентаризация!#REF!</xm:f>
          </x14:formula1>
          <xm:sqref>B373:B407</xm:sqref>
        </x14:dataValidation>
        <x14:dataValidation type="list" allowBlank="1" showInputMessage="1" showErrorMessage="1">
          <x14:formula1>
            <xm:f>INDIRECT(INDEX([1]Инвентаризация!#REF!,MATCH($B335,[1]Инвентаризация!#REF!,0)+1,COLUMN()-1))</xm:f>
          </x14:formula1>
          <xm:sqref>C335:F367</xm:sqref>
        </x14:dataValidation>
        <x14:dataValidation type="list" allowBlank="1" showInputMessage="1" showErrorMessage="1">
          <x14:formula1>
            <xm:f>INDIRECT(INDEX([1]Инвентаризация!#REF!,MATCH($B89,[1]Инвентаризация!#REF!,0)+1,COLUMN()-1))</xm:f>
          </x14:formula1>
          <xm:sqref>C89:F121</xm:sqref>
        </x14:dataValidation>
        <x14:dataValidation type="list" allowBlank="1" showInputMessage="1" showErrorMessage="1">
          <x14:formula1>
            <xm:f>[1]Инвентаризация!#REF!</xm:f>
          </x14:formula1>
          <xm:sqref>B331 B335:B367</xm:sqref>
        </x14:dataValidation>
        <x14:dataValidation type="list" allowBlank="1" showInputMessage="1" showErrorMessage="1">
          <x14:formula1>
            <xm:f>[1]Инвентаризация!#REF!</xm:f>
          </x14:formula1>
          <xm:sqref>B85 B89:B121</xm:sqref>
        </x14:dataValidation>
        <x14:dataValidation type="list" allowBlank="1" showInputMessage="1" showErrorMessage="1">
          <x14:formula1>
            <xm:f>[1]Инвентаризация!#REF!</xm:f>
          </x14:formula1>
          <xm:sqref>B290 B294:B326</xm:sqref>
        </x14:dataValidation>
        <x14:dataValidation type="list" allowBlank="1" showInputMessage="1" showErrorMessage="1">
          <x14:formula1>
            <xm:f>[1]Инвентаризация!#REF!</xm:f>
          </x14:formula1>
          <xm:sqref>B249 B253:B285</xm:sqref>
        </x14:dataValidation>
        <x14:dataValidation type="list" allowBlank="1" showInputMessage="1" showErrorMessage="1">
          <x14:formula1>
            <xm:f>[1]Инвентаризация!#REF!</xm:f>
          </x14:formula1>
          <xm:sqref>B208 B212:B244</xm:sqref>
        </x14:dataValidation>
        <x14:dataValidation type="list" allowBlank="1" showInputMessage="1" showErrorMessage="1">
          <x14:formula1>
            <xm:f>[1]Инвентаризация!#REF!</xm:f>
          </x14:formula1>
          <xm:sqref>B167 B171:B203</xm:sqref>
        </x14:dataValidation>
        <x14:dataValidation type="list" allowBlank="1" showInputMessage="1" showErrorMessage="1">
          <x14:formula1>
            <xm:f>INDIRECT(INDEX([1]Инвентаризация!#REF!,MATCH($B130,[1]Инвентаризация!#REF!,0)+1,COLUMN()-1))</xm:f>
          </x14:formula1>
          <xm:sqref>C130:F162 C171:F203 C212:F244 C253:F285 C294:F326</xm:sqref>
        </x14:dataValidation>
        <x14:dataValidation type="list" allowBlank="1" showInputMessage="1" showErrorMessage="1">
          <x14:formula1>
            <xm:f>[1]Инвентаризация!#REF!</xm:f>
          </x14:formula1>
          <xm:sqref>B126 B130:B162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2019-10-29T05:06:31Z</dcterms:modified>
</cp:coreProperties>
</file>