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E30" i="1" l="1"/>
  <c r="E20" i="1" l="1"/>
  <c r="D30" i="1" l="1"/>
  <c r="F31" i="1"/>
  <c r="E18" i="1" l="1"/>
  <c r="D18" i="1"/>
  <c r="F15" i="1"/>
  <c r="F16" i="1"/>
  <c r="F17" i="1"/>
  <c r="F19" i="1"/>
  <c r="F21" i="1"/>
  <c r="F22" i="1"/>
  <c r="F24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D20" i="1"/>
  <c r="F20" i="1" s="1"/>
  <c r="E14" i="1"/>
  <c r="D14" i="1"/>
  <c r="F18" i="1" l="1"/>
  <c r="F23" i="1"/>
  <c r="F14" i="1"/>
  <c r="F26" i="1"/>
  <c r="F35" i="1"/>
  <c r="F30" i="1"/>
  <c r="D13" i="1"/>
  <c r="E13" i="1"/>
  <c r="F13" i="1" l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<sst xmlns="http://schemas.openxmlformats.org/spreadsheetml/2006/main" count="91" uniqueCount="55">
  <si>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</si>
  <si>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</si>
  <si>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</si>
  <si>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</si>
  <si>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</si>
  <si>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</si>
  <si>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</si>
  <si>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</si>
  <si>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</si>
  <si>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</si>
  <si>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</si>
  <si>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</si>
  <si>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</si>
  <si>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</si>
  <si>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</si>
  <si>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</si>
  <si>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</si>
  <si>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</si>
  <si>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</si>
  <si>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</si>
  <si>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</si>
  <si>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</si>
  <si>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</si>
  <si>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</si>
  <si>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</si>
  <si>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</si>
  <si>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</si>
  <si>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</si>
  <si>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</si>
  <si>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</si>
  <si>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</si>
  <si>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</si>
  <si>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</si>
  <si>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</si>
  <si>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</si>
  <si>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</si>
  <si>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</si>
  <si>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</si>
  <si>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</si>
  <si>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</si>
  <si>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</si>
  <si>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</si>
  <si>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</si>
  <si>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</si>
  <si>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</si>
  <si>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</si>
  <si>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</si>
  <si>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</si>
  <si>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</si>
  <si>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</si>
  <si>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</si>
  <si>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</si>
  <si>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Физическая культура</t>
  </si>
  <si>
    <t>за 9 месяцев 2022 года</t>
  </si>
  <si>
    <t>от 25.10.2022 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</si>
</sst>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4" fontId="14" fillId="0" borderId="2" xfId="0" applyNumberFormat="1" applyFont="1" applyBorder="1"/>
    <xf numFmtId="4" fontId="5" fillId="2" borderId="2" xfId="0" applyNumberFormat="1" applyFont="1" applyFill="1" applyBorder="1" applyAlignment="1">
      <alignment horizontal="right"/>
    </xf>
    <xf numFmtId="4" fontId="13" fillId="0" borderId="2" xfId="0" applyNumberFormat="1" applyFont="1" applyBorder="1"/>
    <xf numFmtId="4" fontId="1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F15" sqref="F15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4" t="s">
        <v>49</v>
      </c>
      <c r="F1" s="24"/>
    </row>
    <row r="2" spans="1:6" ht="15" x14ac:dyDescent="0.25">
      <c r="C2" s="8"/>
      <c r="E2" s="25" t="s">
        <v>43</v>
      </c>
      <c r="F2" s="25"/>
    </row>
    <row r="3" spans="1:6" ht="15" x14ac:dyDescent="0.25">
      <c r="C3" s="8"/>
      <c r="E3" s="25" t="s">
        <v>44</v>
      </c>
      <c r="F3" s="25"/>
    </row>
    <row r="4" spans="1:6" ht="15" x14ac:dyDescent="0.25">
      <c r="C4" s="8"/>
      <c r="E4" s="25" t="s">
        <v>45</v>
      </c>
      <c r="F4" s="25"/>
    </row>
    <row r="5" spans="1:6" ht="15" x14ac:dyDescent="0.25">
      <c r="C5" s="8"/>
      <c r="E5" s="25" t="s">
        <v>46</v>
      </c>
      <c r="F5" s="25"/>
    </row>
    <row r="6" spans="1:6" ht="15" x14ac:dyDescent="0.25">
      <c r="C6" s="8"/>
      <c r="E6" s="21" t="s">
        <v>54</v>
      </c>
      <c r="F6" s="21"/>
    </row>
    <row r="8" spans="1:6" ht="50.25" customHeight="1" x14ac:dyDescent="0.25">
      <c r="A8" s="22" t="s">
        <v>47</v>
      </c>
      <c r="B8" s="22"/>
      <c r="C8" s="22"/>
      <c r="D8" s="22"/>
      <c r="E8" s="22"/>
      <c r="F8" s="22"/>
    </row>
    <row r="9" spans="1:6" ht="15.75" customHeight="1" x14ac:dyDescent="0.25">
      <c r="A9" s="23" t="s">
        <v>53</v>
      </c>
      <c r="B9" s="23"/>
      <c r="C9" s="23"/>
      <c r="D9" s="23"/>
      <c r="E9" s="23"/>
      <c r="F9" s="23"/>
    </row>
    <row r="10" spans="1:6" ht="19.899999999999999" customHeight="1" x14ac:dyDescent="0.25">
      <c r="A10" s="13" t="s">
        <v>48</v>
      </c>
      <c r="B10" s="1"/>
      <c r="C10" s="1"/>
      <c r="D10" s="1"/>
    </row>
    <row r="11" spans="1:6" ht="32.25" customHeight="1" x14ac:dyDescent="0.25">
      <c r="A11" s="9" t="s">
        <v>41</v>
      </c>
      <c r="B11" s="10" t="s">
        <v>0</v>
      </c>
      <c r="C11" s="10" t="s">
        <v>1</v>
      </c>
      <c r="D11" s="11" t="s">
        <v>42</v>
      </c>
      <c r="E11" s="11" t="s">
        <v>39</v>
      </c>
      <c r="F11" s="11" t="s">
        <v>40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6">
        <f>SUM(D14,D18,D20,D23,D26,D30,D33,D35,D37)</f>
        <v>70602763.590000004</v>
      </c>
      <c r="E13" s="16">
        <f>SUM(E14,E18,E20,E23,E26,E30,E33,E35,E37)</f>
        <v>44025525.689999998</v>
      </c>
      <c r="F13" s="17">
        <f>PRODUCT(E13,1/D13,100)</f>
        <v>62.356660633941054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6">
        <f>SUM(D15:D17)</f>
        <v>9199754.1500000004</v>
      </c>
      <c r="E14" s="16">
        <f>SUM(E15:E17)</f>
        <v>6001943.8100000005</v>
      </c>
      <c r="F14" s="17">
        <f>PRODUCT(E14,1/D14,100)</f>
        <v>65.240263078117138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8">
        <v>8114696.9500000002</v>
      </c>
      <c r="E15" s="19">
        <v>5277708.03</v>
      </c>
      <c r="F15" s="19">
        <f t="shared" ref="F15:F38" si="0">PRODUCT(E15,1/D15,100)</f>
        <v>65.038880225835172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8">
        <v>75000</v>
      </c>
      <c r="E16" s="19">
        <v>0</v>
      </c>
      <c r="F16" s="19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8">
        <v>1010057.2</v>
      </c>
      <c r="E17" s="19">
        <v>724235.78</v>
      </c>
      <c r="F17" s="19">
        <f t="shared" si="0"/>
        <v>71.702452098752431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6">
        <f>SUM(D19)</f>
        <v>289600</v>
      </c>
      <c r="E18" s="16">
        <f>SUM(E19)</f>
        <v>182166.58</v>
      </c>
      <c r="F18" s="17">
        <f>PRODUCT(E18,1/D18,100)</f>
        <v>62.902824585635351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8">
        <v>289600</v>
      </c>
      <c r="E19" s="19">
        <v>182166.58</v>
      </c>
      <c r="F19" s="19">
        <f t="shared" si="0"/>
        <v>62.902824585635351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6">
        <f>SUM(D21:D22)</f>
        <v>190000</v>
      </c>
      <c r="E20" s="16">
        <f>SUM(E21:E22)</f>
        <v>57800</v>
      </c>
      <c r="F20" s="17">
        <f>PRODUCT(E20,1/D20,100)</f>
        <v>30.421052631578949</v>
      </c>
    </row>
    <row r="21" spans="1:6" ht="66.75" customHeight="1" x14ac:dyDescent="0.25">
      <c r="A21" s="5" t="s">
        <v>50</v>
      </c>
      <c r="B21" s="6" t="s">
        <v>15</v>
      </c>
      <c r="C21" s="6" t="s">
        <v>36</v>
      </c>
      <c r="D21" s="18">
        <v>2000</v>
      </c>
      <c r="E21" s="19">
        <v>0</v>
      </c>
      <c r="F21" s="19">
        <f t="shared" si="0"/>
        <v>0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8">
        <v>188000</v>
      </c>
      <c r="E22" s="19">
        <v>57800</v>
      </c>
      <c r="F22" s="19">
        <f t="shared" si="0"/>
        <v>30.744680851063833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6">
        <f>SUM(D24:D25)</f>
        <v>3709792.68</v>
      </c>
      <c r="E23" s="16">
        <f>SUM(E24:E25)</f>
        <v>2982211</v>
      </c>
      <c r="F23" s="17">
        <f>PRODUCT(E23,1/D23,100)</f>
        <v>80.387537990397874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8">
        <v>3705792.68</v>
      </c>
      <c r="E24" s="19">
        <v>2982211</v>
      </c>
      <c r="F24" s="19">
        <f t="shared" si="0"/>
        <v>80.47430759132483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8">
        <v>4000</v>
      </c>
      <c r="E25" s="19">
        <v>0</v>
      </c>
      <c r="F25" s="19"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6">
        <f>SUM(D27:D29)</f>
        <v>14803735.199999999</v>
      </c>
      <c r="E26" s="16">
        <f>SUM(E27:E29)</f>
        <v>11229357.010000002</v>
      </c>
      <c r="F26" s="17">
        <f t="shared" si="0"/>
        <v>75.854889717292437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8">
        <v>3093275.97</v>
      </c>
      <c r="E27" s="19">
        <v>714304.93</v>
      </c>
      <c r="F27" s="19">
        <f t="shared" si="0"/>
        <v>23.092182428197638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8">
        <v>2549300.11</v>
      </c>
      <c r="E28" s="19">
        <v>2330300.1</v>
      </c>
      <c r="F28" s="19">
        <f t="shared" si="0"/>
        <v>91.409406482157962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8">
        <v>9161159.1199999992</v>
      </c>
      <c r="E29" s="19">
        <v>8184751.9800000004</v>
      </c>
      <c r="F29" s="19">
        <f t="shared" si="0"/>
        <v>89.341882100176875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6">
        <f>SUM(D31:D32)</f>
        <v>75000</v>
      </c>
      <c r="E30" s="16">
        <f>SUM(E31:E32)</f>
        <v>53075.45</v>
      </c>
      <c r="F30" s="17">
        <f t="shared" si="0"/>
        <v>70.767266666666657</v>
      </c>
    </row>
    <row r="31" spans="1:6" ht="31.5" x14ac:dyDescent="0.25">
      <c r="A31" s="14" t="s">
        <v>51</v>
      </c>
      <c r="B31" s="6" t="s">
        <v>30</v>
      </c>
      <c r="C31" s="15" t="s">
        <v>25</v>
      </c>
      <c r="D31" s="20">
        <v>50000</v>
      </c>
      <c r="E31" s="20">
        <v>31900</v>
      </c>
      <c r="F31" s="19">
        <f t="shared" si="0"/>
        <v>63.800000000000004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8">
        <v>25000</v>
      </c>
      <c r="E32" s="19">
        <v>21175.45</v>
      </c>
      <c r="F32" s="19">
        <f t="shared" si="0"/>
        <v>84.701800000000006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6">
        <f>SUM(D34)</f>
        <v>41213188.399999999</v>
      </c>
      <c r="E33" s="16">
        <f>SUM(E34)</f>
        <v>22709275.07</v>
      </c>
      <c r="F33" s="17">
        <f t="shared" si="0"/>
        <v>55.101961172215454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8">
        <v>41213188.399999999</v>
      </c>
      <c r="E34" s="19">
        <v>22709275.07</v>
      </c>
      <c r="F34" s="19">
        <f t="shared" si="0"/>
        <v>55.101961172215454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6">
        <f>SUM(D36)</f>
        <v>425430</v>
      </c>
      <c r="E35" s="16">
        <f>SUM(E36)</f>
        <v>314872.11</v>
      </c>
      <c r="F35" s="17">
        <f t="shared" si="0"/>
        <v>74.012671884916429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8">
        <v>425430</v>
      </c>
      <c r="E36" s="19">
        <v>314872.11</v>
      </c>
      <c r="F36" s="19">
        <f t="shared" si="0"/>
        <v>74.012671884916429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6">
        <f>SUM(D38)</f>
        <v>696263.16</v>
      </c>
      <c r="E37" s="16">
        <f>SUM(E38)</f>
        <v>494824.66</v>
      </c>
      <c r="F37" s="17">
        <f t="shared" si="0"/>
        <v>71.068625833944736</v>
      </c>
    </row>
    <row r="38" spans="1:6" ht="34.15" customHeight="1" x14ac:dyDescent="0.25">
      <c r="A38" s="5" t="s">
        <v>52</v>
      </c>
      <c r="B38" s="6" t="s">
        <v>9</v>
      </c>
      <c r="C38" s="6" t="s">
        <v>4</v>
      </c>
      <c r="D38" s="18">
        <v>696263.16</v>
      </c>
      <c r="E38" s="19">
        <v>494824.66</v>
      </c>
      <c r="F38" s="19">
        <f t="shared" si="0"/>
        <v>71.068625833944736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2022-10-26T05:49:56Z</cp:lastPrinted>
  <dcterms:created xsi:type="dcterms:W3CDTF">2020-03-18T21:59:47Z</dcterms:created>
  <dcterms:modified xsi:type="dcterms:W3CDTF">2022-10-26T05:49:59Z</dcterms:modified>
</cp:coreProperties>
</file>