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чий стол\ИСПОЛНЕНИЕ бюджета 2018\Постановления об исполнении Бюджета\Исполнение 2024\"/>
    </mc:Choice>
  </mc:AlternateContent>
  <bookViews>
    <workbookView xWindow="0" yWindow="0" windowWidth="15090" windowHeight="12060"/>
  </bookViews>
  <sheets>
    <sheet name="1-й год" sheetId="1" r:id="rId1"/>
  </sheets>
  <definedNames>
    <definedName name="_xlnm.Print_Titles" localSheetId="0">'1-й год'!$12:$12</definedName>
  </definedNames>
  <calcPr calcId="152511"/>
</workbook>
</file>

<file path=xl/calcChain.xml><?xml version="1.0" encoding="utf-8"?>
<calcChain xmlns="http://schemas.openxmlformats.org/spreadsheetml/2006/main">
  <c r="E19" i="1" l="1"/>
  <c r="F26" i="1" l="1"/>
  <c r="F39" i="1"/>
  <c r="E38" i="1"/>
  <c r="D38" i="1"/>
  <c r="F38" i="1" s="1"/>
  <c r="F37" i="1"/>
  <c r="E36" i="1"/>
  <c r="D36" i="1"/>
  <c r="F36" i="1" s="1"/>
  <c r="F35" i="1"/>
  <c r="E34" i="1"/>
  <c r="D34" i="1"/>
  <c r="F34" i="1" s="1"/>
  <c r="F33" i="1"/>
  <c r="F32" i="1"/>
  <c r="E31" i="1"/>
  <c r="D31" i="1"/>
  <c r="F30" i="1"/>
  <c r="F29" i="1"/>
  <c r="F28" i="1"/>
  <c r="E27" i="1"/>
  <c r="D27" i="1"/>
  <c r="F27" i="1" s="1"/>
  <c r="F25" i="1"/>
  <c r="E24" i="1"/>
  <c r="D24" i="1"/>
  <c r="F23" i="1"/>
  <c r="F22" i="1"/>
  <c r="E21" i="1"/>
  <c r="D21" i="1"/>
  <c r="F20" i="1"/>
  <c r="D19" i="1"/>
  <c r="F19" i="1" s="1"/>
  <c r="F18" i="1"/>
  <c r="F17" i="1"/>
  <c r="F16" i="1"/>
  <c r="F15" i="1"/>
  <c r="E14" i="1"/>
  <c r="D14" i="1"/>
  <c r="F31" i="1" l="1"/>
  <c r="F24" i="1"/>
  <c r="F21" i="1"/>
  <c r="E13" i="1"/>
  <c r="F14" i="1"/>
  <c r="D13" i="1"/>
  <c r="F13" i="1" l="1"/>
</calcChain>
</file>

<file path=xl/sharedStrings.xml><?xml version="1.0" encoding="utf-8"?>
<sst xmlns="http://schemas.openxmlformats.org/spreadsheetml/2006/main" count="94" uniqueCount="56">
  <si>
    <t>Рз</t>
  </si>
  <si>
    <t>ПР</t>
  </si>
  <si>
    <t>Всего</t>
  </si>
  <si>
    <t>ОБЩЕГОСУДАРСТВЕННЫЕ ВОПРОСЫ</t>
  </si>
  <si>
    <t>01</t>
  </si>
  <si>
    <t>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</si>
  <si>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</si>
  <si>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</si>
  <si>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Резервные фонды</t>
  </si>
  <si>
    <t>11</t>
  </si>
  <si>
    <t>Другие общегосударственные вопросы</t>
  </si>
  <si>
    <t>13</t>
  </si>
  <si>
    <t>НАЦИОНАЛЬНАЯ ОБОРОНА</t>
  </si>
  <si>
    <t>02</t>
  </si>
  <si>
    <t>Мобилизационная и вневойсковая подготовка</t>
  </si>
  <si>
    <t>03</t>
  </si>
  <si>
    <t>НАЦИОНАЛЬНАЯ БЕЗОПАСНОСТЬ И ПРАВООХРАНИТЕЛЬНАЯ ДЕЯТЕЛЬНОСТЬ</t>
  </si>
  <si>
    <t>09</t>
  </si>
  <si>
    <t>Другие вопросы в области национальной безопасности и правоохранительной деятельности</t>
  </si>
  <si>
    <t>14</t>
  </si>
  <si>
    <t>НАЦИОНАЛЬНАЯ ЭКОНОМИКА</t>
  </si>
  <si>
    <t>Дорожное хозяйство (дорожные фонды)</t>
  </si>
  <si>
    <t>Другие вопросы в области национальной экономики</t>
  </si>
  <si>
    <t>12</t>
  </si>
  <si>
    <t>ЖИЛИЩНО-КОММУНАЛЬНОЕ ХОЗЯЙСТВО</t>
  </si>
  <si>
    <t>05</t>
  </si>
  <si>
    <t>Жилищное хозяйство</t>
  </si>
  <si>
    <t>Коммунальное хозяйство</t>
  </si>
  <si>
    <t>Благоустройство</t>
  </si>
  <si>
    <t>ОБРАЗОВАНИЕ</t>
  </si>
  <si>
    <t>07</t>
  </si>
  <si>
    <t>Молодежная политика</t>
  </si>
  <si>
    <t>КУЛЬТУРА, КИНЕМАТОГРАФИЯ</t>
  </si>
  <si>
    <t>08</t>
  </si>
  <si>
    <t>Культура</t>
  </si>
  <si>
    <t>СОЦИАЛЬНАЯ ПОЛИТИКА</t>
  </si>
  <si>
    <t>10</t>
  </si>
  <si>
    <t>Пенсионное обеспечение</t>
  </si>
  <si>
    <t>ФИЗИЧЕСКАЯ КУЛЬТУРА И СПОРТ</t>
  </si>
  <si>
    <t>Другие вопросы в области физической культуры и спорта</t>
  </si>
  <si>
    <t>Исполнено</t>
  </si>
  <si>
    <t>Исполнено %</t>
  </si>
  <si>
    <t>Наименование показателя</t>
  </si>
  <si>
    <t>Утвержденно</t>
  </si>
  <si>
    <t xml:space="preserve">к постановлению администрации </t>
  </si>
  <si>
    <t>Скребловского сельского поселения</t>
  </si>
  <si>
    <t>Лужского муниципального района</t>
  </si>
  <si>
    <t>Ленинградской области</t>
  </si>
  <si>
    <t>Показатели расходов бюджета по разделам, подразделам классификации расходов бюджета Скребловского сельского поселения Лужского муниципального района Ленинградской области</t>
  </si>
  <si>
    <t>руб.</t>
  </si>
  <si>
    <t>Приложение № 3</t>
  </si>
  <si>
    <t>Защита населения и территории от чрезвычайных ситуаций природного и техногенного характера, пожарная безопасность</t>
  </si>
  <si>
    <t>Профессиональная подготовка, переподготовка и повышение квалификации</t>
  </si>
  <si>
    <t>Обеспечение проведения выборов и референдумов</t>
  </si>
  <si>
    <t>за 2024 год</t>
  </si>
  <si>
    <t>от 24.01.2025 г. № 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</si>
</sst>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"/>
  </numFmts>
  <fonts count="16" x14ac:knownFonts="1">
    <font>
      <sz val="11"/>
      <color indexed="8"/>
      <name val="Calibri"/>
      <family val="2"/>
      <scheme val="minor"/>
    </font>
    <font>
      <b/>
      <sz val="14"/>
      <color indexed="8"/>
      <name val="Times New Roman CYR"/>
    </font>
    <font>
      <sz val="14"/>
      <color indexed="8"/>
      <name val="Times New Roman"/>
      <family val="1"/>
      <charset val="204"/>
    </font>
    <font>
      <sz val="8"/>
      <color indexed="8"/>
      <name val="Arial Cyr"/>
    </font>
    <font>
      <b/>
      <sz val="12"/>
      <color indexed="0"/>
      <name val="Times New Roman"/>
      <family val="1"/>
      <charset val="204"/>
    </font>
    <font>
      <sz val="12"/>
      <color indexed="0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8.5"/>
      <name val="MS Sans Serif"/>
    </font>
    <font>
      <sz val="10"/>
      <name val="Arial Cyr"/>
    </font>
    <font>
      <sz val="14"/>
      <color indexed="8"/>
      <name val="Times New Roman CYR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2" borderId="1" xfId="0" applyNumberFormat="1" applyFont="1" applyFill="1" applyBorder="1" applyAlignment="1">
      <alignment horizontal="right" vertical="center" wrapText="1"/>
    </xf>
    <xf numFmtId="0" fontId="3" fillId="2" borderId="2" xfId="0" applyNumberFormat="1" applyFont="1" applyFill="1" applyBorder="1" applyAlignment="1">
      <alignment vertical="center"/>
    </xf>
    <xf numFmtId="164" fontId="4" fillId="2" borderId="2" xfId="0" applyNumberFormat="1" applyFont="1" applyFill="1" applyBorder="1" applyAlignment="1">
      <alignment horizontal="justify" vertical="center" wrapText="1"/>
    </xf>
    <xf numFmtId="49" fontId="4" fillId="2" borderId="2" xfId="0" applyNumberFormat="1" applyFont="1" applyFill="1" applyBorder="1" applyAlignment="1">
      <alignment horizontal="justify" vertical="center" wrapText="1"/>
    </xf>
    <xf numFmtId="49" fontId="5" fillId="2" borderId="2" xfId="0" applyNumberFormat="1" applyFont="1" applyFill="1" applyBorder="1" applyAlignment="1">
      <alignment horizontal="justify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top" wrapText="1"/>
    </xf>
    <xf numFmtId="164" fontId="4" fillId="2" borderId="2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Border="1" applyAlignment="1" applyProtection="1">
      <alignment horizontal="center" vertical="center" wrapText="1"/>
    </xf>
    <xf numFmtId="0" fontId="6" fillId="0" borderId="1" xfId="0" applyFont="1" applyBorder="1" applyAlignment="1">
      <alignment vertical="top" wrapText="1"/>
    </xf>
    <xf numFmtId="0" fontId="10" fillId="0" borderId="1" xfId="0" applyFont="1" applyBorder="1" applyAlignment="1" applyProtection="1">
      <alignment wrapText="1"/>
    </xf>
    <xf numFmtId="49" fontId="15" fillId="2" borderId="2" xfId="0" applyNumberFormat="1" applyFont="1" applyFill="1" applyBorder="1" applyAlignment="1">
      <alignment horizontal="justify" vertical="center" wrapText="1"/>
    </xf>
    <xf numFmtId="4" fontId="4" fillId="2" borderId="2" xfId="0" applyNumberFormat="1" applyFont="1" applyFill="1" applyBorder="1" applyAlignment="1">
      <alignment horizontal="right"/>
    </xf>
    <xf numFmtId="4" fontId="14" fillId="0" borderId="2" xfId="0" applyNumberFormat="1" applyFont="1" applyBorder="1"/>
    <xf numFmtId="4" fontId="5" fillId="2" borderId="2" xfId="0" applyNumberFormat="1" applyFont="1" applyFill="1" applyBorder="1" applyAlignment="1">
      <alignment horizontal="right"/>
    </xf>
    <xf numFmtId="4" fontId="13" fillId="0" borderId="2" xfId="0" applyNumberFormat="1" applyFont="1" applyBorder="1"/>
    <xf numFmtId="4" fontId="15" fillId="2" borderId="2" xfId="0" applyNumberFormat="1" applyFont="1" applyFill="1" applyBorder="1" applyAlignment="1">
      <alignment horizontal="right"/>
    </xf>
    <xf numFmtId="49" fontId="11" fillId="0" borderId="1" xfId="0" applyNumberFormat="1" applyFont="1" applyBorder="1" applyAlignment="1" applyProtection="1">
      <alignment horizontal="right"/>
    </xf>
    <xf numFmtId="164" fontId="1" fillId="2" borderId="1" xfId="0" applyNumberFormat="1" applyFont="1" applyFill="1" applyBorder="1" applyAlignment="1">
      <alignment horizontal="center" vertical="center" wrapText="1"/>
    </xf>
    <xf numFmtId="164" fontId="12" fillId="2" borderId="1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right"/>
    </xf>
    <xf numFmtId="0" fontId="9" fillId="0" borderId="1" xfId="0" applyFont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1"/>
  <sheetViews>
    <sheetView showGridLines="0" tabSelected="1" topLeftCell="A17" workbookViewId="0">
      <selection sqref="A1:F39"/>
    </sheetView>
  </sheetViews>
  <sheetFormatPr defaultRowHeight="10.15" customHeight="1" x14ac:dyDescent="0.25"/>
  <cols>
    <col min="1" max="1" width="46.7109375" customWidth="1"/>
    <col min="2" max="2" width="11" customWidth="1"/>
    <col min="3" max="3" width="10.7109375" customWidth="1"/>
    <col min="4" max="4" width="20.140625" customWidth="1"/>
    <col min="5" max="5" width="19.42578125" customWidth="1"/>
    <col min="6" max="6" width="16.140625" customWidth="1"/>
  </cols>
  <sheetData>
    <row r="1" spans="1:6" ht="15" x14ac:dyDescent="0.25">
      <c r="C1" s="11"/>
      <c r="E1" s="22" t="s">
        <v>50</v>
      </c>
      <c r="F1" s="22"/>
    </row>
    <row r="2" spans="1:6" ht="15" x14ac:dyDescent="0.25">
      <c r="C2" s="7"/>
      <c r="E2" s="23" t="s">
        <v>44</v>
      </c>
      <c r="F2" s="23"/>
    </row>
    <row r="3" spans="1:6" ht="15" x14ac:dyDescent="0.25">
      <c r="C3" s="7"/>
      <c r="E3" s="23" t="s">
        <v>45</v>
      </c>
      <c r="F3" s="23"/>
    </row>
    <row r="4" spans="1:6" ht="15" x14ac:dyDescent="0.25">
      <c r="C4" s="7"/>
      <c r="E4" s="23" t="s">
        <v>46</v>
      </c>
      <c r="F4" s="23"/>
    </row>
    <row r="5" spans="1:6" ht="15" x14ac:dyDescent="0.25">
      <c r="C5" s="7"/>
      <c r="E5" s="23" t="s">
        <v>47</v>
      </c>
      <c r="F5" s="23"/>
    </row>
    <row r="6" spans="1:6" ht="15" x14ac:dyDescent="0.25">
      <c r="C6" s="7"/>
      <c r="E6" s="19" t="s">
        <v>55</v>
      </c>
      <c r="F6" s="19"/>
    </row>
    <row r="8" spans="1:6" ht="50.25" customHeight="1" x14ac:dyDescent="0.25">
      <c r="A8" s="20" t="s">
        <v>48</v>
      </c>
      <c r="B8" s="20"/>
      <c r="C8" s="20"/>
      <c r="D8" s="20"/>
      <c r="E8" s="20"/>
      <c r="F8" s="20"/>
    </row>
    <row r="9" spans="1:6" ht="15.75" customHeight="1" x14ac:dyDescent="0.25">
      <c r="A9" s="21" t="s">
        <v>54</v>
      </c>
      <c r="B9" s="21"/>
      <c r="C9" s="21"/>
      <c r="D9" s="21"/>
      <c r="E9" s="21"/>
      <c r="F9" s="21"/>
    </row>
    <row r="10" spans="1:6" ht="19.899999999999999" customHeight="1" x14ac:dyDescent="0.25">
      <c r="A10" s="12" t="s">
        <v>49</v>
      </c>
      <c r="B10" s="1"/>
      <c r="C10" s="1"/>
      <c r="D10" s="1"/>
    </row>
    <row r="11" spans="1:6" ht="32.25" customHeight="1" x14ac:dyDescent="0.25">
      <c r="A11" s="8" t="s">
        <v>42</v>
      </c>
      <c r="B11" s="9" t="s">
        <v>0</v>
      </c>
      <c r="C11" s="9" t="s">
        <v>1</v>
      </c>
      <c r="D11" s="10" t="s">
        <v>43</v>
      </c>
      <c r="E11" s="10" t="s">
        <v>40</v>
      </c>
      <c r="F11" s="10" t="s">
        <v>41</v>
      </c>
    </row>
    <row r="12" spans="1:6" ht="15" hidden="1" x14ac:dyDescent="0.25">
      <c r="A12" s="2"/>
      <c r="B12" s="2"/>
      <c r="C12" s="2"/>
      <c r="D12" s="2"/>
    </row>
    <row r="13" spans="1:6" ht="17.100000000000001" customHeight="1" x14ac:dyDescent="0.25">
      <c r="A13" s="3" t="s">
        <v>2</v>
      </c>
      <c r="B13" s="9"/>
      <c r="C13" s="9"/>
      <c r="D13" s="14">
        <f>SUM(D14,D19,D21,D24,D27,D31,D34,D36,D38)</f>
        <v>59189212.439999998</v>
      </c>
      <c r="E13" s="14">
        <f>SUM(E14,E19,E21,E24,E27,E31,E34,E36,E38)</f>
        <v>57537114.419999994</v>
      </c>
      <c r="F13" s="15">
        <f>PRODUCT(E13,1/D13,100)</f>
        <v>97.208785263573603</v>
      </c>
    </row>
    <row r="14" spans="1:6" ht="18.75" customHeight="1" x14ac:dyDescent="0.25">
      <c r="A14" s="4" t="s">
        <v>3</v>
      </c>
      <c r="B14" s="9" t="s">
        <v>4</v>
      </c>
      <c r="C14" s="9" t="s">
        <v>5</v>
      </c>
      <c r="D14" s="14">
        <f>SUM(D15:D18)</f>
        <v>15916656.300000001</v>
      </c>
      <c r="E14" s="14">
        <f>SUM(E15:E18)</f>
        <v>15123559.98</v>
      </c>
      <c r="F14" s="15">
        <f>PRODUCT(E14,1/D14,100)</f>
        <v>95.01719264994118</v>
      </c>
    </row>
    <row r="15" spans="1:6" ht="78.75" x14ac:dyDescent="0.25">
      <c r="A15" s="5" t="s">
        <v>6</v>
      </c>
      <c r="B15" s="6" t="s">
        <v>4</v>
      </c>
      <c r="C15" s="6" t="s">
        <v>7</v>
      </c>
      <c r="D15" s="16">
        <v>9649039.6300000008</v>
      </c>
      <c r="E15" s="17">
        <v>9466486.1099999994</v>
      </c>
      <c r="F15" s="17">
        <f t="shared" ref="F15:F39" si="0">PRODUCT(E15,1/D15,100)</f>
        <v>98.108065393032277</v>
      </c>
    </row>
    <row r="16" spans="1:6" ht="31.5" x14ac:dyDescent="0.25">
      <c r="A16" s="5" t="s">
        <v>53</v>
      </c>
      <c r="B16" s="6" t="s">
        <v>4</v>
      </c>
      <c r="C16" s="6" t="s">
        <v>30</v>
      </c>
      <c r="D16" s="16">
        <v>436500</v>
      </c>
      <c r="E16" s="17">
        <v>436500</v>
      </c>
      <c r="F16" s="17">
        <f t="shared" si="0"/>
        <v>100</v>
      </c>
    </row>
    <row r="17" spans="1:6" ht="15.75" x14ac:dyDescent="0.25">
      <c r="A17" s="5" t="s">
        <v>8</v>
      </c>
      <c r="B17" s="6" t="s">
        <v>4</v>
      </c>
      <c r="C17" s="6" t="s">
        <v>9</v>
      </c>
      <c r="D17" s="16">
        <v>75000</v>
      </c>
      <c r="E17" s="17">
        <v>0</v>
      </c>
      <c r="F17" s="17">
        <f t="shared" si="0"/>
        <v>0</v>
      </c>
    </row>
    <row r="18" spans="1:6" ht="15.75" x14ac:dyDescent="0.25">
      <c r="A18" s="5" t="s">
        <v>10</v>
      </c>
      <c r="B18" s="6" t="s">
        <v>4</v>
      </c>
      <c r="C18" s="6" t="s">
        <v>11</v>
      </c>
      <c r="D18" s="16">
        <v>5756116.6699999999</v>
      </c>
      <c r="E18" s="17">
        <v>5220573.87</v>
      </c>
      <c r="F18" s="17">
        <f t="shared" si="0"/>
        <v>90.696109361522019</v>
      </c>
    </row>
    <row r="19" spans="1:6" ht="15.75" x14ac:dyDescent="0.25">
      <c r="A19" s="4" t="s">
        <v>12</v>
      </c>
      <c r="B19" s="9" t="s">
        <v>13</v>
      </c>
      <c r="C19" s="9" t="s">
        <v>5</v>
      </c>
      <c r="D19" s="14">
        <f>SUM(D20)</f>
        <v>346400</v>
      </c>
      <c r="E19" s="14">
        <f>SUM(E20)</f>
        <v>346400</v>
      </c>
      <c r="F19" s="15">
        <f>PRODUCT(E19,1/D19,100)</f>
        <v>100</v>
      </c>
    </row>
    <row r="20" spans="1:6" ht="25.5" customHeight="1" x14ac:dyDescent="0.25">
      <c r="A20" s="5" t="s">
        <v>14</v>
      </c>
      <c r="B20" s="6" t="s">
        <v>13</v>
      </c>
      <c r="C20" s="6" t="s">
        <v>15</v>
      </c>
      <c r="D20" s="16">
        <v>346400</v>
      </c>
      <c r="E20" s="17">
        <v>346400</v>
      </c>
      <c r="F20" s="17">
        <f t="shared" si="0"/>
        <v>100</v>
      </c>
    </row>
    <row r="21" spans="1:6" ht="47.25" x14ac:dyDescent="0.25">
      <c r="A21" s="4" t="s">
        <v>16</v>
      </c>
      <c r="B21" s="9" t="s">
        <v>15</v>
      </c>
      <c r="C21" s="9" t="s">
        <v>5</v>
      </c>
      <c r="D21" s="14">
        <f>SUM(D22:D23)</f>
        <v>242910</v>
      </c>
      <c r="E21" s="14">
        <f>SUM(E22:E23)</f>
        <v>235467.03</v>
      </c>
      <c r="F21" s="15">
        <f>PRODUCT(E21,1/D21,100)</f>
        <v>96.935914536247992</v>
      </c>
    </row>
    <row r="22" spans="1:6" ht="63" x14ac:dyDescent="0.25">
      <c r="A22" s="5" t="s">
        <v>51</v>
      </c>
      <c r="B22" s="6" t="s">
        <v>15</v>
      </c>
      <c r="C22" s="6" t="s">
        <v>36</v>
      </c>
      <c r="D22" s="16">
        <v>143300</v>
      </c>
      <c r="E22" s="17">
        <v>141300</v>
      </c>
      <c r="F22" s="17">
        <f t="shared" si="0"/>
        <v>98.604326587578512</v>
      </c>
    </row>
    <row r="23" spans="1:6" ht="47.25" x14ac:dyDescent="0.25">
      <c r="A23" s="5" t="s">
        <v>18</v>
      </c>
      <c r="B23" s="6" t="s">
        <v>15</v>
      </c>
      <c r="C23" s="6" t="s">
        <v>19</v>
      </c>
      <c r="D23" s="16">
        <v>99610</v>
      </c>
      <c r="E23" s="17">
        <v>94167.03</v>
      </c>
      <c r="F23" s="17">
        <f t="shared" si="0"/>
        <v>94.535719305290627</v>
      </c>
    </row>
    <row r="24" spans="1:6" ht="15.75" x14ac:dyDescent="0.25">
      <c r="A24" s="4" t="s">
        <v>20</v>
      </c>
      <c r="B24" s="9" t="s">
        <v>7</v>
      </c>
      <c r="C24" s="9" t="s">
        <v>5</v>
      </c>
      <c r="D24" s="14">
        <f>SUM(D25:D26)</f>
        <v>3551064.05</v>
      </c>
      <c r="E24" s="14">
        <f>SUM(E25:E26)</f>
        <v>3402782.25</v>
      </c>
      <c r="F24" s="15">
        <f>PRODUCT(E24,1/D24,100)</f>
        <v>95.82429948003896</v>
      </c>
    </row>
    <row r="25" spans="1:6" ht="15.75" x14ac:dyDescent="0.25">
      <c r="A25" s="5" t="s">
        <v>21</v>
      </c>
      <c r="B25" s="6" t="s">
        <v>7</v>
      </c>
      <c r="C25" s="6" t="s">
        <v>17</v>
      </c>
      <c r="D25" s="16">
        <v>3535064.05</v>
      </c>
      <c r="E25" s="17">
        <v>3386792.25</v>
      </c>
      <c r="F25" s="17">
        <f t="shared" si="0"/>
        <v>95.805682785294948</v>
      </c>
    </row>
    <row r="26" spans="1:6" ht="31.5" x14ac:dyDescent="0.25">
      <c r="A26" s="5" t="s">
        <v>22</v>
      </c>
      <c r="B26" s="6" t="s">
        <v>7</v>
      </c>
      <c r="C26" s="6" t="s">
        <v>23</v>
      </c>
      <c r="D26" s="16">
        <v>16000</v>
      </c>
      <c r="E26" s="17">
        <v>15990</v>
      </c>
      <c r="F26" s="17">
        <f t="shared" si="0"/>
        <v>99.9375</v>
      </c>
    </row>
    <row r="27" spans="1:6" ht="31.5" x14ac:dyDescent="0.25">
      <c r="A27" s="4" t="s">
        <v>24</v>
      </c>
      <c r="B27" s="9" t="s">
        <v>25</v>
      </c>
      <c r="C27" s="9" t="s">
        <v>5</v>
      </c>
      <c r="D27" s="14">
        <f>SUM(D28:D30)</f>
        <v>19530758.469999999</v>
      </c>
      <c r="E27" s="14">
        <f>SUM(E28:E30)</f>
        <v>19147915.280000001</v>
      </c>
      <c r="F27" s="15">
        <f t="shared" si="0"/>
        <v>98.03979353598551</v>
      </c>
    </row>
    <row r="28" spans="1:6" ht="15.75" x14ac:dyDescent="0.25">
      <c r="A28" s="5" t="s">
        <v>26</v>
      </c>
      <c r="B28" s="6" t="s">
        <v>25</v>
      </c>
      <c r="C28" s="6" t="s">
        <v>4</v>
      </c>
      <c r="D28" s="16">
        <v>1148655.98</v>
      </c>
      <c r="E28" s="17">
        <v>1139165.44</v>
      </c>
      <c r="F28" s="17">
        <f t="shared" si="0"/>
        <v>99.173770026426894</v>
      </c>
    </row>
    <row r="29" spans="1:6" ht="15.75" hidden="1" x14ac:dyDescent="0.25">
      <c r="A29" s="5" t="s">
        <v>27</v>
      </c>
      <c r="B29" s="6" t="s">
        <v>25</v>
      </c>
      <c r="C29" s="6" t="s">
        <v>13</v>
      </c>
      <c r="D29" s="16">
        <v>0</v>
      </c>
      <c r="E29" s="17">
        <v>0</v>
      </c>
      <c r="F29" s="17" t="e">
        <f t="shared" si="0"/>
        <v>#DIV/0!</v>
      </c>
    </row>
    <row r="30" spans="1:6" ht="15.75" x14ac:dyDescent="0.25">
      <c r="A30" s="5" t="s">
        <v>28</v>
      </c>
      <c r="B30" s="6" t="s">
        <v>25</v>
      </c>
      <c r="C30" s="6" t="s">
        <v>15</v>
      </c>
      <c r="D30" s="16">
        <v>18382102.489999998</v>
      </c>
      <c r="E30" s="17">
        <v>18008749.84</v>
      </c>
      <c r="F30" s="17">
        <f t="shared" si="0"/>
        <v>97.968933911650723</v>
      </c>
    </row>
    <row r="31" spans="1:6" ht="15.75" x14ac:dyDescent="0.25">
      <c r="A31" s="4" t="s">
        <v>29</v>
      </c>
      <c r="B31" s="9" t="s">
        <v>30</v>
      </c>
      <c r="C31" s="9" t="s">
        <v>5</v>
      </c>
      <c r="D31" s="14">
        <f>SUM(D32:D33)</f>
        <v>42154.64</v>
      </c>
      <c r="E31" s="14">
        <f>SUM(E32:E33)</f>
        <v>42154.64</v>
      </c>
      <c r="F31" s="15">
        <f t="shared" si="0"/>
        <v>100</v>
      </c>
    </row>
    <row r="32" spans="1:6" ht="31.5" x14ac:dyDescent="0.25">
      <c r="A32" s="13" t="s">
        <v>52</v>
      </c>
      <c r="B32" s="6" t="s">
        <v>30</v>
      </c>
      <c r="C32" s="6" t="s">
        <v>25</v>
      </c>
      <c r="D32" s="18">
        <v>16000</v>
      </c>
      <c r="E32" s="18">
        <v>16000</v>
      </c>
      <c r="F32" s="17">
        <f t="shared" si="0"/>
        <v>100</v>
      </c>
    </row>
    <row r="33" spans="1:6" ht="15.75" x14ac:dyDescent="0.25">
      <c r="A33" s="5" t="s">
        <v>31</v>
      </c>
      <c r="B33" s="6" t="s">
        <v>30</v>
      </c>
      <c r="C33" s="6" t="s">
        <v>30</v>
      </c>
      <c r="D33" s="16">
        <v>26154.639999999999</v>
      </c>
      <c r="E33" s="17">
        <v>26154.639999999999</v>
      </c>
      <c r="F33" s="17">
        <f t="shared" si="0"/>
        <v>100</v>
      </c>
    </row>
    <row r="34" spans="1:6" ht="15.75" x14ac:dyDescent="0.25">
      <c r="A34" s="4" t="s">
        <v>32</v>
      </c>
      <c r="B34" s="9" t="s">
        <v>33</v>
      </c>
      <c r="C34" s="9" t="s">
        <v>5</v>
      </c>
      <c r="D34" s="14">
        <f>SUM(D35)</f>
        <v>18131426.969999999</v>
      </c>
      <c r="E34" s="14">
        <f>SUM(E35)</f>
        <v>17830305.75</v>
      </c>
      <c r="F34" s="15">
        <f t="shared" si="0"/>
        <v>98.339230439511311</v>
      </c>
    </row>
    <row r="35" spans="1:6" ht="15.75" x14ac:dyDescent="0.25">
      <c r="A35" s="5" t="s">
        <v>34</v>
      </c>
      <c r="B35" s="6" t="s">
        <v>33</v>
      </c>
      <c r="C35" s="6" t="s">
        <v>4</v>
      </c>
      <c r="D35" s="16">
        <v>18131426.969999999</v>
      </c>
      <c r="E35" s="17">
        <v>17830305.75</v>
      </c>
      <c r="F35" s="17">
        <f t="shared" si="0"/>
        <v>98.339230439511311</v>
      </c>
    </row>
    <row r="36" spans="1:6" ht="15.75" x14ac:dyDescent="0.25">
      <c r="A36" s="4" t="s">
        <v>35</v>
      </c>
      <c r="B36" s="9" t="s">
        <v>36</v>
      </c>
      <c r="C36" s="9" t="s">
        <v>5</v>
      </c>
      <c r="D36" s="14">
        <f>SUM(D37)</f>
        <v>439142</v>
      </c>
      <c r="E36" s="14">
        <f>SUM(E37)</f>
        <v>419829.48</v>
      </c>
      <c r="F36" s="15">
        <f t="shared" si="0"/>
        <v>95.602215228787045</v>
      </c>
    </row>
    <row r="37" spans="1:6" ht="15.75" x14ac:dyDescent="0.25">
      <c r="A37" s="5" t="s">
        <v>37</v>
      </c>
      <c r="B37" s="6" t="s">
        <v>36</v>
      </c>
      <c r="C37" s="6" t="s">
        <v>4</v>
      </c>
      <c r="D37" s="16">
        <v>439142</v>
      </c>
      <c r="E37" s="17">
        <v>419829.48</v>
      </c>
      <c r="F37" s="17">
        <f t="shared" si="0"/>
        <v>95.602215228787045</v>
      </c>
    </row>
    <row r="38" spans="1:6" ht="15.75" x14ac:dyDescent="0.25">
      <c r="A38" s="4" t="s">
        <v>38</v>
      </c>
      <c r="B38" s="9" t="s">
        <v>9</v>
      </c>
      <c r="C38" s="9" t="s">
        <v>5</v>
      </c>
      <c r="D38" s="14">
        <f>SUM(D39)</f>
        <v>988700.01</v>
      </c>
      <c r="E38" s="14">
        <f>SUM(E39)</f>
        <v>988700.01</v>
      </c>
      <c r="F38" s="15">
        <f t="shared" si="0"/>
        <v>100</v>
      </c>
    </row>
    <row r="39" spans="1:6" ht="31.5" x14ac:dyDescent="0.25">
      <c r="A39" s="5" t="s">
        <v>39</v>
      </c>
      <c r="B39" s="6" t="s">
        <v>9</v>
      </c>
      <c r="C39" s="6" t="s">
        <v>25</v>
      </c>
      <c r="D39" s="16">
        <v>988700.01</v>
      </c>
      <c r="E39" s="17">
        <v>988700.01</v>
      </c>
      <c r="F39" s="17">
        <f t="shared" si="0"/>
        <v>100</v>
      </c>
    </row>
    <row r="40" spans="1:6" ht="15" x14ac:dyDescent="0.25"/>
    <row r="41" spans="1:6" ht="15" x14ac:dyDescent="0.25"/>
  </sheetData>
  <mergeCells count="8">
    <mergeCell ref="E6:F6"/>
    <mergeCell ref="A8:F8"/>
    <mergeCell ref="A9:F9"/>
    <mergeCell ref="E1:F1"/>
    <mergeCell ref="E2:F2"/>
    <mergeCell ref="E3:F3"/>
    <mergeCell ref="E4:F4"/>
    <mergeCell ref="E5:F5"/>
  </mergeCells>
  <pageMargins left="0.98425196850393704" right="0.39370078740157483" top="0.39370078740157483" bottom="0.39370078740157483" header="0.51181102362204722" footer="0.51181102362204722"/>
  <pageSetup paperSize="9" scale="7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1-й год</vt:lpstr>
      <vt:lpstr>'1-й год'!Заголовки_для_печати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rep:2.50.0.318</dc:description>
  <cp:lastModifiedBy>Пользователь Windows</cp:lastModifiedBy>
  <cp:lastPrinted>2025-03-11T12:54:42Z</cp:lastPrinted>
  <dcterms:created xsi:type="dcterms:W3CDTF">2020-03-18T21:59:47Z</dcterms:created>
  <dcterms:modified xsi:type="dcterms:W3CDTF">2025-03-11T12:54:45Z</dcterms:modified>
</cp:coreProperties>
</file>