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3"/>
  </bookViews>
  <sheets>
    <sheet name="Приложение 1" sheetId="1" r:id="rId1"/>
    <sheet name="Приложение 2" sheetId="2" r:id="rId2"/>
    <sheet name="Приложение 4" sheetId="3" r:id="rId3"/>
    <sheet name="Приложение 5 " sheetId="4" r:id="rId4"/>
  </sheets>
  <definedNames>
    <definedName name="_xlnm.Print_Titles" localSheetId="0">'Приложение 1'!$6:$12</definedName>
    <definedName name="_xlnm.Print_Titles" localSheetId="2">'Приложение 4'!$5:$7</definedName>
    <definedName name="_xlnm.Print_Titles" localSheetId="3">'Приложение 5 '!$4:$7</definedName>
  </definedNames>
  <calcPr fullCalcOnLoad="1"/>
</workbook>
</file>

<file path=xl/sharedStrings.xml><?xml version="1.0" encoding="utf-8"?>
<sst xmlns="http://schemas.openxmlformats.org/spreadsheetml/2006/main" count="280" uniqueCount="127">
  <si>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</si>
  <si>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</si>
  <si>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</si>
  <si>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</si>
  <si>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</si>
  <si>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</si>
  <si>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</si>
  <si>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</si>
  <si>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</si>
  <si>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</si>
  <si>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</si>
  <si>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</si>
  <si>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</si>
  <si>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</si>
  <si>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</si>
  <si>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</si>
  <si>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2.1</t>
  </si>
  <si>
    <t>2.1.1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</si>
  <si>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</si>
  <si>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</si>
  <si>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</si>
  <si>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</si>
  <si>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</si>
  <si>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</si>
  <si>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</si>
  <si>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</si>
  <si>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</si>
  <si>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</si>
  <si>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</si>
  <si>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</si>
  <si>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</si>
  <si>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</si>
  <si>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</si>
  <si>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</si>
  <si>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</si>
  <si>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</si>
  <si>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</si>
  <si>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</si>
  <si>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</si>
  <si>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</si>
  <si>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</si>
  <si>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</si>
  <si>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</si>
  <si>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</si>
  <si>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</si>
  <si>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</si>
  <si>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</si>
  <si>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</si>
  <si>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</si>
  <si>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</si>
  <si>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</si>
  <si>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</si>
  <si>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</si>
  <si>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</si>
  <si>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</si>
  <si>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</si>
  <si>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</si>
  <si>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</si>
  <si>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</si>
  <si>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</si>
  <si>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</si>
  <si>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</si>
  <si>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</si>
  <si>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</si>
  <si>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</si>
  <si>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</si>
  <si>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ОБРАЗЕЦ</t>
  </si>
  <si>
    <t>Председатель комитета  ____________________  / М.Ю. Козьминых/</t>
  </si>
  <si>
    <t xml:space="preserve">  ____________________   / М.Ю. Козьминых/</t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</si>
  <si>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</si>
  <si>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</si>
  <si>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</si>
  <si>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</si>
  <si>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</si>
  <si>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</si>
  <si>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</si>
  <si>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</si>
  <si>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</si>
  <si>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в том числе за счет средств дорожного фонда :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</si>
  <si>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</si>
  <si>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</si>
  <si>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</si>
  <si>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пунктов.</t>
  </si>
  <si>
    <t>Приложение № 3 к дополнительному соглашению №_____от "_____"____________2014г.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</si>
  <si>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</si>
  <si>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</si>
  <si>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</si>
  <si>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Объем ассигнований за счет средств дорожного фонда                                              2015 г. ( тыс.руб.)</t>
  </si>
  <si>
    <t>Объем финансирования в 2015 году, всего, тыс. руб.</t>
  </si>
  <si>
    <t>Ввод мощностей в 2015 году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</si>
  <si>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</si>
  <si>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</si>
  <si>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</si>
  <si>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</si>
  <si>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</t>
  </si>
  <si>
    <t>029 0409 62 2 7013 521</t>
  </si>
  <si>
    <t xml:space="preserve">Распределение средств по объектам  мероприятий Программ муниципального образования  Скребловское  сельское поселение Лужского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</si>
  <si>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>Ремонт участк дороги общего пользования местного значения по ул.Центральная от д. № 19 до д. № 25, в деревне Старая Серёдка)</t>
  </si>
  <si>
    <t>Администрация МО Скребловское сельское поселение</t>
  </si>
  <si>
    <t>0</t>
  </si>
  <si>
    <t xml:space="preserve">                     Администрация Скребловского сельского поселения Лужского муниципального района Ленинградской области</t>
  </si>
  <si>
    <t xml:space="preserve">                         Глава Администрации ________________ / Н.Е.Кулакова_/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</si>
  <si>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Скребловское сельское поселение Лужского муниципального района Ленинградской области  в 2015 году.</t>
  </si>
  <si>
    <t>Администрация Скребловского сельского поселения Лужского муниципального района Ленинградской области</t>
  </si>
  <si>
    <t>Глава Администрации _______________/Н.Е.Кулакова/</t>
  </si>
  <si>
    <t>___________________ / Н.Е.Кулакова/</t>
  </si>
  <si>
    <t>График перечисления средств из дорожного фонда  муниципального образования Скребловское сельское поселение Лужского муниципального района  Ленинградской области на финансирование расходных обязательств на реализацию мероприятий Программ в 2015 году.</t>
  </si>
  <si>
    <r>
      <t xml:space="preserve">011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223 </t>
    </r>
    <r>
      <rPr>
        <sz val="8"/>
        <rFont val="Arial Cyr"/>
        <family val="0"/>
      </rPr>
      <t>7014</t>
    </r>
  </si>
  <si>
    <t>Ремонт участков дороги общего пользования местного значения по ул.Центральная в п.Скреблово( участок от а/д "Луга-Невежицы" до д.№ 13)</t>
  </si>
  <si>
    <t>1.1.3</t>
  </si>
  <si>
    <t>Ремонт участков дороги общего пользования местного значения по ул.Центральная в п.Скреблово( участок от дома № 2 до дома № 10)</t>
  </si>
  <si>
    <t>Ремонт участков дороги общего пользования местного значения по ул.Центральная в п.Скреблово(  участок от а/д "Луга-Невежицы" до д.№ 13)</t>
  </si>
  <si>
    <r>
      <t xml:space="preserve">011 </t>
    </r>
    <r>
      <rPr>
        <sz val="8"/>
        <rFont val="Arial Cyr"/>
        <family val="0"/>
      </rPr>
      <t>2 02 02216</t>
    </r>
    <r>
      <rPr>
        <b/>
        <sz val="8"/>
        <rFont val="Arial Cyr"/>
        <family val="0"/>
      </rPr>
      <t xml:space="preserve"> 10 </t>
    </r>
    <r>
      <rPr>
        <sz val="8"/>
        <rFont val="Arial Cyr"/>
        <family val="0"/>
      </rPr>
      <t>0000 151</t>
    </r>
  </si>
  <si>
    <r>
      <t>011</t>
    </r>
    <r>
      <rPr>
        <sz val="8"/>
        <rFont val="Arial Cyr"/>
        <family val="0"/>
      </rPr>
      <t xml:space="preserve"> 2 02 02216 1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</si>
  <si>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t xml:space="preserve">Капитальный ремонт и ремонт  дворовых территорий многоквартирных домов,всего:  </t>
  </si>
  <si>
    <t>Ремонт дворовой территории многоквартирного дома № 35 по ул.Центральная в п. Скреблово</t>
  </si>
  <si>
    <r>
      <t>Приложение № 1  к Доп.Соглашению №_____      от"_____"____________2015г. Приложение № 1 к Соглашению №</t>
    </r>
    <r>
      <rPr>
        <u val="single"/>
        <sz val="14"/>
        <rFont val="Times New Roman Cyr"/>
        <family val="0"/>
      </rPr>
      <t xml:space="preserve"> 98</t>
    </r>
    <r>
      <rPr>
        <sz val="14"/>
        <rFont val="Times New Roman Cyr"/>
        <family val="1"/>
      </rPr>
      <t xml:space="preserve"> от </t>
    </r>
    <r>
      <rPr>
        <u val="single"/>
        <sz val="14"/>
        <rFont val="Times New Roman Cyr"/>
        <family val="0"/>
      </rPr>
      <t>"25" мая 2015г</t>
    </r>
    <r>
      <rPr>
        <sz val="14"/>
        <rFont val="Times New Roman Cyr"/>
        <family val="1"/>
      </rPr>
      <t>.</t>
    </r>
  </si>
  <si>
    <r>
      <t xml:space="preserve">Приложение № 2 к Доп.Соглашению №_____      от"_____"____________2015г. Приложение № 2 к Соглашению № </t>
    </r>
    <r>
      <rPr>
        <u val="single"/>
        <sz val="10"/>
        <rFont val="Times New Roman Cyr"/>
        <family val="0"/>
      </rPr>
      <t>98</t>
    </r>
    <r>
      <rPr>
        <sz val="10"/>
        <rFont val="Times New Roman Cyr"/>
        <family val="1"/>
      </rPr>
      <t xml:space="preserve"> от  </t>
    </r>
    <r>
      <rPr>
        <u val="single"/>
        <sz val="10"/>
        <rFont val="Times New Roman Cyr"/>
        <family val="0"/>
      </rPr>
      <t>"25" мая  2015г.</t>
    </r>
  </si>
  <si>
    <r>
      <t xml:space="preserve">Приложение № 3  к Доп.Соглашению №_____      от"_____"____________2015г. Приложение № 4 к Соглашению №  </t>
    </r>
    <r>
      <rPr>
        <u val="single"/>
        <sz val="10"/>
        <rFont val="Times New Roman Cyr"/>
        <family val="0"/>
      </rPr>
      <t xml:space="preserve">98  </t>
    </r>
    <r>
      <rPr>
        <sz val="10"/>
        <rFont val="Times New Roman Cyr"/>
        <family val="1"/>
      </rPr>
      <t xml:space="preserve"> от  </t>
    </r>
    <r>
      <rPr>
        <u val="single"/>
        <sz val="10"/>
        <rFont val="Times New Roman Cyr"/>
        <family val="0"/>
      </rPr>
      <t>" 25 "  мая  2015г.</t>
    </r>
  </si>
  <si>
    <t>х</t>
  </si>
  <si>
    <r>
      <t xml:space="preserve">011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223 </t>
    </r>
    <r>
      <rPr>
        <sz val="8"/>
        <rFont val="Arial Cyr"/>
        <family val="0"/>
      </rPr>
      <t>7013</t>
    </r>
  </si>
  <si>
    <t>Плановое значение показателей по Соглашению  (гр.13-18 Прилож. № 1)</t>
  </si>
  <si>
    <t>ОТЧЕТ об осуществлении расходов дорожного фонда муниципального образования  Скребловское сельское поселение Лужского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2015 года</t>
  </si>
  <si>
    <t>Глава администрации                                    Н.Е.Кулакова</t>
  </si>
  <si>
    <t>Исполнитель : Куваева Марина Николаевна                    тел 8-81372-58517</t>
  </si>
  <si>
    <t>готовится аукционная документция</t>
  </si>
  <si>
    <t>проведен аукцион, заключается контракт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</si>
</sst>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0.0000"/>
    <numFmt numFmtId="185" formatCode="#,##0.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</numFmts>
  <fonts count="9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sz val="16"/>
      <name val="Arial Cyr"/>
      <family val="0"/>
    </font>
    <font>
      <i/>
      <sz val="11"/>
      <name val="Times New Roman Cyr"/>
      <family val="1"/>
    </font>
    <font>
      <b/>
      <sz val="9"/>
      <color indexed="8"/>
      <name val="Times New Roman Cyr"/>
      <family val="1"/>
    </font>
    <font>
      <i/>
      <sz val="9"/>
      <color indexed="8"/>
      <name val="Times New Roman Cyr"/>
      <family val="0"/>
    </font>
    <font>
      <i/>
      <sz val="8"/>
      <name val="Times New Roman Cyr"/>
      <family val="1"/>
    </font>
    <font>
      <u val="single"/>
      <sz val="14"/>
      <name val="Times New Roman Cyr"/>
      <family val="0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i/>
      <sz val="7"/>
      <name val="Times New Roman Cyr"/>
      <family val="1"/>
    </font>
    <font>
      <b/>
      <i/>
      <sz val="8"/>
      <name val="Times New Roman"/>
      <family val="1"/>
    </font>
    <font>
      <b/>
      <i/>
      <sz val="8"/>
      <name val="Times New Roman Cyr"/>
      <family val="1"/>
    </font>
    <font>
      <sz val="7"/>
      <name val="Times New Roman"/>
      <family val="1"/>
    </font>
    <font>
      <b/>
      <sz val="7"/>
      <name val="Times New Roman Cyr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3" fillId="0" borderId="0">
      <alignment/>
      <protection/>
    </xf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172" fontId="23" fillId="33" borderId="10" xfId="0" applyNumberFormat="1" applyFont="1" applyFill="1" applyBorder="1" applyAlignment="1">
      <alignment horizontal="center" vertical="center" wrapText="1"/>
    </xf>
    <xf numFmtId="178" fontId="23" fillId="33" borderId="10" xfId="0" applyNumberFormat="1" applyFont="1" applyFill="1" applyBorder="1" applyAlignment="1">
      <alignment horizontal="center" vertical="center" wrapText="1"/>
    </xf>
    <xf numFmtId="179" fontId="23" fillId="0" borderId="10" xfId="58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9" fontId="23" fillId="0" borderId="11" xfId="58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2" fontId="32" fillId="0" borderId="13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Fill="1" applyAlignment="1">
      <alignment vertical="center"/>
    </xf>
    <xf numFmtId="0" fontId="39" fillId="0" borderId="0" xfId="0" applyFont="1" applyAlignment="1">
      <alignment vertical="top" wrapText="1"/>
    </xf>
    <xf numFmtId="0" fontId="36" fillId="0" borderId="0" xfId="0" applyFont="1" applyAlignment="1">
      <alignment horizontal="justify" vertical="top" wrapText="1"/>
    </xf>
    <xf numFmtId="0" fontId="37" fillId="0" borderId="0" xfId="0" applyFont="1" applyAlignment="1">
      <alignment vertical="center"/>
    </xf>
    <xf numFmtId="17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top" wrapText="1"/>
    </xf>
    <xf numFmtId="172" fontId="37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31" fillId="33" borderId="0" xfId="60" applyFont="1" applyFill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172" fontId="31" fillId="0" borderId="0" xfId="60" applyNumberFormat="1" applyFont="1" applyAlignment="1">
      <alignment vertical="center"/>
      <protection/>
    </xf>
    <xf numFmtId="0" fontId="31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1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7" fillId="0" borderId="11" xfId="60" applyFont="1" applyBorder="1" applyAlignment="1">
      <alignment horizontal="center" vertical="center"/>
      <protection/>
    </xf>
    <xf numFmtId="0" fontId="37" fillId="0" borderId="11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3" fillId="0" borderId="10" xfId="60" applyNumberFormat="1" applyFont="1" applyFill="1" applyBorder="1" applyAlignment="1">
      <alignment horizontal="center" vertical="center" wrapText="1"/>
      <protection/>
    </xf>
    <xf numFmtId="49" fontId="25" fillId="0" borderId="10" xfId="60" applyNumberFormat="1" applyFont="1" applyFill="1" applyBorder="1" applyAlignment="1">
      <alignment horizontal="center" vertical="center" wrapText="1"/>
      <protection/>
    </xf>
    <xf numFmtId="172" fontId="18" fillId="0" borderId="10" xfId="60" applyNumberFormat="1" applyFont="1" applyFill="1" applyBorder="1" applyAlignment="1">
      <alignment horizontal="center" vertical="center" wrapText="1"/>
      <protection/>
    </xf>
    <xf numFmtId="172" fontId="18" fillId="0" borderId="10" xfId="60" applyNumberFormat="1" applyFont="1" applyFill="1" applyBorder="1" applyAlignment="1">
      <alignment horizontal="center" vertical="center"/>
      <protection/>
    </xf>
    <xf numFmtId="49" fontId="18" fillId="0" borderId="11" xfId="60" applyNumberFormat="1" applyFont="1" applyFill="1" applyBorder="1" applyAlignment="1">
      <alignment horizontal="center" vertical="center" wrapText="1"/>
      <protection/>
    </xf>
    <xf numFmtId="0" fontId="37" fillId="0" borderId="0" xfId="60" applyFont="1" applyFill="1" applyAlignment="1">
      <alignment vertical="center"/>
      <protection/>
    </xf>
    <xf numFmtId="0" fontId="35" fillId="0" borderId="0" xfId="60" applyFont="1" applyAlignment="1">
      <alignment vertical="center" wrapText="1"/>
      <protection/>
    </xf>
    <xf numFmtId="0" fontId="35" fillId="0" borderId="0" xfId="60" applyFont="1" applyAlignment="1">
      <alignment vertical="top" wrapText="1"/>
      <protection/>
    </xf>
    <xf numFmtId="0" fontId="19" fillId="0" borderId="0" xfId="60" applyFont="1" applyFill="1" applyAlignment="1">
      <alignment vertical="center"/>
      <protection/>
    </xf>
    <xf numFmtId="0" fontId="35" fillId="0" borderId="0" xfId="60" applyFont="1" applyAlignment="1">
      <alignment horizontal="center" vertical="top" wrapText="1"/>
      <protection/>
    </xf>
    <xf numFmtId="0" fontId="38" fillId="0" borderId="0" xfId="60" applyFont="1" applyFill="1" applyAlignment="1">
      <alignment vertical="center"/>
      <protection/>
    </xf>
    <xf numFmtId="0" fontId="36" fillId="0" borderId="0" xfId="60" applyFont="1" applyAlignment="1">
      <alignment vertical="top" wrapText="1"/>
      <protection/>
    </xf>
    <xf numFmtId="0" fontId="35" fillId="0" borderId="0" xfId="60" applyFont="1" applyAlignment="1">
      <alignment horizontal="justify" vertical="top" wrapText="1"/>
      <protection/>
    </xf>
    <xf numFmtId="0" fontId="38" fillId="0" borderId="0" xfId="60" applyFont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172" fontId="19" fillId="0" borderId="0" xfId="60" applyNumberFormat="1" applyFont="1" applyAlignment="1">
      <alignment vertical="center"/>
      <protection/>
    </xf>
    <xf numFmtId="0" fontId="41" fillId="0" borderId="0" xfId="60" applyFont="1">
      <alignment/>
      <protection/>
    </xf>
    <xf numFmtId="49" fontId="25" fillId="0" borderId="11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2" fontId="45" fillId="33" borderId="14" xfId="0" applyNumberFormat="1" applyFont="1" applyFill="1" applyBorder="1" applyAlignment="1">
      <alignment horizontal="left" vertical="center" wrapText="1"/>
    </xf>
    <xf numFmtId="173" fontId="47" fillId="33" borderId="10" xfId="0" applyNumberFormat="1" applyFont="1" applyFill="1" applyBorder="1" applyAlignment="1">
      <alignment vertical="center" textRotation="90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172" fontId="18" fillId="0" borderId="16" xfId="60" applyNumberFormat="1" applyFont="1" applyFill="1" applyBorder="1" applyAlignment="1">
      <alignment horizontal="center" vertical="center" wrapText="1"/>
      <protection/>
    </xf>
    <xf numFmtId="172" fontId="18" fillId="0" borderId="16" xfId="60" applyNumberFormat="1" applyFont="1" applyFill="1" applyBorder="1" applyAlignment="1">
      <alignment horizontal="center" vertical="center"/>
      <protection/>
    </xf>
    <xf numFmtId="172" fontId="18" fillId="0" borderId="18" xfId="60" applyNumberFormat="1" applyFont="1" applyFill="1" applyBorder="1" applyAlignment="1">
      <alignment horizontal="center" vertical="center" wrapText="1"/>
      <protection/>
    </xf>
    <xf numFmtId="49" fontId="25" fillId="0" borderId="17" xfId="60" applyNumberFormat="1" applyFont="1" applyFill="1" applyBorder="1" applyAlignment="1">
      <alignment horizontal="center" vertical="center" wrapText="1"/>
      <protection/>
    </xf>
    <xf numFmtId="172" fontId="18" fillId="0" borderId="19" xfId="60" applyNumberFormat="1" applyFont="1" applyFill="1" applyBorder="1" applyAlignment="1">
      <alignment horizontal="center" vertical="center" wrapText="1"/>
      <protection/>
    </xf>
    <xf numFmtId="172" fontId="18" fillId="0" borderId="19" xfId="60" applyNumberFormat="1" applyFont="1" applyFill="1" applyBorder="1" applyAlignment="1">
      <alignment horizontal="center" vertical="center"/>
      <protection/>
    </xf>
    <xf numFmtId="172" fontId="18" fillId="0" borderId="20" xfId="60" applyNumberFormat="1" applyFont="1" applyFill="1" applyBorder="1" applyAlignment="1">
      <alignment horizontal="center" vertical="center" wrapText="1"/>
      <protection/>
    </xf>
    <xf numFmtId="49" fontId="18" fillId="0" borderId="21" xfId="60" applyNumberFormat="1" applyFont="1" applyFill="1" applyBorder="1" applyAlignment="1">
      <alignment horizontal="center" vertical="center" wrapText="1"/>
      <protection/>
    </xf>
    <xf numFmtId="172" fontId="18" fillId="0" borderId="21" xfId="60" applyNumberFormat="1" applyFont="1" applyFill="1" applyBorder="1" applyAlignment="1">
      <alignment horizontal="center" vertical="center"/>
      <protection/>
    </xf>
    <xf numFmtId="49" fontId="25" fillId="0" borderId="22" xfId="60" applyNumberFormat="1" applyFont="1" applyFill="1" applyBorder="1" applyAlignment="1">
      <alignment horizontal="center" vertical="center" wrapText="1"/>
      <protection/>
    </xf>
    <xf numFmtId="172" fontId="18" fillId="0" borderId="22" xfId="60" applyNumberFormat="1" applyFont="1" applyFill="1" applyBorder="1" applyAlignment="1">
      <alignment horizontal="center" vertical="center" wrapText="1"/>
      <protection/>
    </xf>
    <xf numFmtId="172" fontId="18" fillId="0" borderId="22" xfId="60" applyNumberFormat="1" applyFont="1" applyFill="1" applyBorder="1" applyAlignment="1">
      <alignment horizontal="center" vertical="center"/>
      <protection/>
    </xf>
    <xf numFmtId="49" fontId="25" fillId="0" borderId="11" xfId="60" applyNumberFormat="1" applyFont="1" applyFill="1" applyBorder="1" applyAlignment="1">
      <alignment horizontal="center" vertical="center" wrapText="1"/>
      <protection/>
    </xf>
    <xf numFmtId="172" fontId="25" fillId="0" borderId="11" xfId="60" applyNumberFormat="1" applyFont="1" applyFill="1" applyBorder="1" applyAlignment="1">
      <alignment horizontal="center" vertical="center" wrapText="1"/>
      <protection/>
    </xf>
    <xf numFmtId="172" fontId="25" fillId="0" borderId="11" xfId="60" applyNumberFormat="1" applyFont="1" applyFill="1" applyBorder="1" applyAlignment="1">
      <alignment horizontal="center" vertical="center"/>
      <protection/>
    </xf>
    <xf numFmtId="2" fontId="48" fillId="33" borderId="11" xfId="0" applyNumberFormat="1" applyFont="1" applyFill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left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justify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9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center" vertical="center" wrapText="1"/>
    </xf>
    <xf numFmtId="178" fontId="23" fillId="33" borderId="0" xfId="0" applyNumberFormat="1" applyFont="1" applyFill="1" applyBorder="1" applyAlignment="1">
      <alignment horizontal="center" vertical="center" wrapText="1"/>
    </xf>
    <xf numFmtId="172" fontId="23" fillId="33" borderId="0" xfId="0" applyNumberFormat="1" applyFont="1" applyFill="1" applyBorder="1" applyAlignment="1">
      <alignment horizontal="center" vertical="center" wrapText="1"/>
    </xf>
    <xf numFmtId="179" fontId="23" fillId="0" borderId="0" xfId="58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2" fontId="32" fillId="33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182" fontId="27" fillId="0" borderId="24" xfId="0" applyNumberFormat="1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49" fontId="18" fillId="0" borderId="0" xfId="60" applyNumberFormat="1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justify" vertical="top" wrapText="1"/>
      <protection/>
    </xf>
    <xf numFmtId="172" fontId="18" fillId="0" borderId="0" xfId="60" applyNumberFormat="1" applyFont="1" applyFill="1" applyBorder="1" applyAlignment="1">
      <alignment horizontal="center" vertical="center" wrapText="1"/>
      <protection/>
    </xf>
    <xf numFmtId="172" fontId="18" fillId="0" borderId="0" xfId="60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173" fontId="2" fillId="33" borderId="25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/>
    </xf>
    <xf numFmtId="2" fontId="19" fillId="33" borderId="13" xfId="0" applyNumberFormat="1" applyFont="1" applyFill="1" applyBorder="1" applyAlignment="1">
      <alignment vertical="center" wrapText="1"/>
    </xf>
    <xf numFmtId="2" fontId="19" fillId="33" borderId="11" xfId="0" applyNumberFormat="1" applyFont="1" applyFill="1" applyBorder="1" applyAlignment="1">
      <alignment vertical="center" wrapText="1"/>
    </xf>
    <xf numFmtId="49" fontId="13" fillId="33" borderId="26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left" vertical="center" wrapText="1"/>
    </xf>
    <xf numFmtId="2" fontId="19" fillId="33" borderId="26" xfId="0" applyNumberFormat="1" applyFont="1" applyFill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72" fontId="25" fillId="33" borderId="26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172" fontId="25" fillId="33" borderId="26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51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2" fontId="32" fillId="33" borderId="15" xfId="0" applyNumberFormat="1" applyFont="1" applyFill="1" applyBorder="1" applyAlignment="1">
      <alignment horizontal="left" vertical="center" wrapText="1"/>
    </xf>
    <xf numFmtId="2" fontId="48" fillId="33" borderId="26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vertical="center"/>
    </xf>
    <xf numFmtId="2" fontId="52" fillId="33" borderId="11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2" fontId="52" fillId="33" borderId="26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2" fontId="49" fillId="33" borderId="11" xfId="0" applyNumberFormat="1" applyFont="1" applyFill="1" applyBorder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vertical="center" wrapText="1"/>
    </xf>
    <xf numFmtId="173" fontId="38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174" fontId="19" fillId="33" borderId="0" xfId="0" applyNumberFormat="1" applyFont="1" applyFill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73" fontId="18" fillId="33" borderId="11" xfId="0" applyNumberFormat="1" applyFont="1" applyFill="1" applyBorder="1" applyAlignment="1">
      <alignment horizontal="center" vertical="center" wrapText="1"/>
    </xf>
    <xf numFmtId="172" fontId="18" fillId="33" borderId="11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33" borderId="26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178" fontId="18" fillId="33" borderId="27" xfId="0" applyNumberFormat="1" applyFont="1" applyFill="1" applyBorder="1" applyAlignment="1">
      <alignment horizontal="center" vertical="center" wrapText="1"/>
    </xf>
    <xf numFmtId="173" fontId="18" fillId="33" borderId="12" xfId="0" applyNumberFormat="1" applyFont="1" applyFill="1" applyBorder="1" applyAlignment="1">
      <alignment horizontal="center" vertical="center" wrapText="1"/>
    </xf>
    <xf numFmtId="172" fontId="18" fillId="33" borderId="12" xfId="0" applyNumberFormat="1" applyFont="1" applyFill="1" applyBorder="1" applyAlignment="1">
      <alignment horizontal="center" vertical="center" wrapText="1"/>
    </xf>
    <xf numFmtId="173" fontId="18" fillId="33" borderId="2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3" fontId="18" fillId="33" borderId="16" xfId="0" applyNumberFormat="1" applyFont="1" applyFill="1" applyBorder="1" applyAlignment="1">
      <alignment horizontal="center" vertical="center" wrapText="1"/>
    </xf>
    <xf numFmtId="172" fontId="18" fillId="33" borderId="16" xfId="0" applyNumberFormat="1" applyFont="1" applyFill="1" applyBorder="1" applyAlignment="1">
      <alignment horizontal="center" vertical="center" wrapText="1"/>
    </xf>
    <xf numFmtId="173" fontId="18" fillId="33" borderId="15" xfId="0" applyNumberFormat="1" applyFont="1" applyFill="1" applyBorder="1" applyAlignment="1">
      <alignment horizontal="center" vertical="center" wrapText="1"/>
    </xf>
    <xf numFmtId="178" fontId="18" fillId="33" borderId="15" xfId="0" applyNumberFormat="1" applyFont="1" applyFill="1" applyBorder="1" applyAlignment="1">
      <alignment horizontal="center" vertical="center" wrapText="1"/>
    </xf>
    <xf numFmtId="182" fontId="18" fillId="33" borderId="10" xfId="0" applyNumberFormat="1" applyFont="1" applyFill="1" applyBorder="1" applyAlignment="1">
      <alignment horizontal="center" vertical="center" wrapText="1"/>
    </xf>
    <xf numFmtId="182" fontId="23" fillId="33" borderId="10" xfId="0" applyNumberFormat="1" applyFont="1" applyFill="1" applyBorder="1" applyAlignment="1">
      <alignment horizontal="center" vertical="center" wrapText="1"/>
    </xf>
    <xf numFmtId="182" fontId="18" fillId="33" borderId="26" xfId="0" applyNumberFormat="1" applyFont="1" applyFill="1" applyBorder="1" applyAlignment="1">
      <alignment horizontal="center" vertical="center" wrapText="1"/>
    </xf>
    <xf numFmtId="173" fontId="18" fillId="33" borderId="26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left" vertical="center" wrapText="1"/>
    </xf>
    <xf numFmtId="182" fontId="18" fillId="33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82" fontId="18" fillId="33" borderId="10" xfId="0" applyNumberFormat="1" applyFont="1" applyFill="1" applyBorder="1" applyAlignment="1">
      <alignment horizontal="center" vertical="center" wrapText="1"/>
    </xf>
    <xf numFmtId="182" fontId="25" fillId="33" borderId="10" xfId="0" applyNumberFormat="1" applyFont="1" applyFill="1" applyBorder="1" applyAlignment="1">
      <alignment horizontal="center" vertical="center" wrapText="1"/>
    </xf>
    <xf numFmtId="182" fontId="18" fillId="33" borderId="16" xfId="0" applyNumberFormat="1" applyFont="1" applyFill="1" applyBorder="1" applyAlignment="1">
      <alignment horizontal="center" vertical="center" wrapText="1"/>
    </xf>
    <xf numFmtId="182" fontId="18" fillId="33" borderId="26" xfId="0" applyNumberFormat="1" applyFont="1" applyFill="1" applyBorder="1" applyAlignment="1">
      <alignment horizontal="center" vertical="center" wrapText="1"/>
    </xf>
    <xf numFmtId="182" fontId="25" fillId="33" borderId="26" xfId="0" applyNumberFormat="1" applyFont="1" applyFill="1" applyBorder="1" applyAlignment="1">
      <alignment horizontal="center" vertical="center" wrapText="1"/>
    </xf>
    <xf numFmtId="182" fontId="25" fillId="33" borderId="27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5" fillId="33" borderId="10" xfId="0" applyNumberFormat="1" applyFont="1" applyFill="1" applyBorder="1" applyAlignment="1">
      <alignment horizontal="center" vertical="center" wrapText="1"/>
    </xf>
    <xf numFmtId="178" fontId="23" fillId="0" borderId="10" xfId="58" applyNumberFormat="1" applyFont="1" applyFill="1" applyBorder="1" applyAlignment="1">
      <alignment horizontal="center" vertical="center" wrapText="1"/>
    </xf>
    <xf numFmtId="178" fontId="25" fillId="0" borderId="10" xfId="58" applyNumberFormat="1" applyFont="1" applyFill="1" applyBorder="1" applyAlignment="1">
      <alignment horizontal="center" vertical="center" wrapText="1"/>
    </xf>
    <xf numFmtId="178" fontId="23" fillId="0" borderId="26" xfId="58" applyNumberFormat="1" applyFont="1" applyFill="1" applyBorder="1" applyAlignment="1">
      <alignment horizontal="center" vertical="center" wrapText="1"/>
    </xf>
    <xf numFmtId="178" fontId="23" fillId="0" borderId="25" xfId="58" applyNumberFormat="1" applyFont="1" applyFill="1" applyBorder="1" applyAlignment="1">
      <alignment horizontal="center" vertical="center" wrapText="1"/>
    </xf>
    <xf numFmtId="178" fontId="23" fillId="0" borderId="11" xfId="58" applyNumberFormat="1" applyFont="1" applyFill="1" applyBorder="1" applyAlignment="1">
      <alignment horizontal="center" vertical="center" wrapText="1"/>
    </xf>
    <xf numFmtId="178" fontId="25" fillId="0" borderId="10" xfId="58" applyNumberFormat="1" applyFont="1" applyFill="1" applyBorder="1" applyAlignment="1">
      <alignment horizontal="center" vertical="center" wrapText="1"/>
    </xf>
    <xf numFmtId="182" fontId="18" fillId="0" borderId="21" xfId="60" applyNumberFormat="1" applyFont="1" applyFill="1" applyBorder="1" applyAlignment="1">
      <alignment horizontal="center" vertical="center" wrapText="1"/>
      <protection/>
    </xf>
    <xf numFmtId="182" fontId="18" fillId="0" borderId="10" xfId="60" applyNumberFormat="1" applyFont="1" applyFill="1" applyBorder="1" applyAlignment="1">
      <alignment horizontal="center" vertical="center" wrapText="1"/>
      <protection/>
    </xf>
    <xf numFmtId="182" fontId="18" fillId="0" borderId="22" xfId="60" applyNumberFormat="1" applyFont="1" applyFill="1" applyBorder="1" applyAlignment="1">
      <alignment horizontal="center" vertical="center" wrapText="1"/>
      <protection/>
    </xf>
    <xf numFmtId="182" fontId="25" fillId="0" borderId="11" xfId="60" applyNumberFormat="1" applyFont="1" applyFill="1" applyBorder="1" applyAlignment="1">
      <alignment horizontal="center" vertical="center"/>
      <protection/>
    </xf>
    <xf numFmtId="182" fontId="18" fillId="0" borderId="19" xfId="60" applyNumberFormat="1" applyFont="1" applyFill="1" applyBorder="1" applyAlignment="1">
      <alignment horizontal="center" vertical="center" wrapText="1"/>
      <protection/>
    </xf>
    <xf numFmtId="182" fontId="25" fillId="0" borderId="11" xfId="60" applyNumberFormat="1" applyFont="1" applyFill="1" applyBorder="1" applyAlignment="1">
      <alignment horizontal="center" vertical="center" wrapText="1"/>
      <protection/>
    </xf>
    <xf numFmtId="172" fontId="16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horizontal="center" vertical="center" wrapText="1"/>
    </xf>
    <xf numFmtId="0" fontId="54" fillId="0" borderId="25" xfId="0" applyNumberFormat="1" applyFont="1" applyFill="1" applyBorder="1" applyAlignment="1">
      <alignment horizontal="center" vertical="center" wrapText="1"/>
    </xf>
    <xf numFmtId="1" fontId="14" fillId="33" borderId="16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2" fontId="14" fillId="33" borderId="25" xfId="0" applyNumberFormat="1" applyFont="1" applyFill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center" vertical="center" wrapText="1"/>
    </xf>
    <xf numFmtId="182" fontId="18" fillId="0" borderId="16" xfId="60" applyNumberFormat="1" applyFont="1" applyFill="1" applyBorder="1" applyAlignment="1">
      <alignment horizontal="center" vertical="center" wrapText="1"/>
      <protection/>
    </xf>
    <xf numFmtId="2" fontId="19" fillId="33" borderId="13" xfId="0" applyNumberFormat="1" applyFont="1" applyFill="1" applyBorder="1" applyAlignment="1">
      <alignment horizontal="center" vertical="center" wrapText="1"/>
    </xf>
    <xf numFmtId="49" fontId="25" fillId="0" borderId="13" xfId="60" applyNumberFormat="1" applyFont="1" applyFill="1" applyBorder="1" applyAlignment="1">
      <alignment horizontal="center" vertical="center" wrapText="1"/>
      <protection/>
    </xf>
    <xf numFmtId="182" fontId="23" fillId="33" borderId="11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" fontId="31" fillId="33" borderId="26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" fontId="15" fillId="33" borderId="28" xfId="0" applyNumberFormat="1" applyFont="1" applyFill="1" applyBorder="1" applyAlignment="1">
      <alignment horizontal="center" vertical="center" wrapText="1"/>
    </xf>
    <xf numFmtId="1" fontId="19" fillId="33" borderId="26" xfId="0" applyNumberFormat="1" applyFont="1" applyFill="1" applyBorder="1" applyAlignment="1">
      <alignment horizontal="center" vertical="center" wrapText="1"/>
    </xf>
    <xf numFmtId="173" fontId="23" fillId="33" borderId="10" xfId="0" applyNumberFormat="1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/>
    </xf>
    <xf numFmtId="172" fontId="31" fillId="0" borderId="0" xfId="0" applyNumberFormat="1" applyFont="1" applyAlignment="1">
      <alignment vertical="center" wrapText="1"/>
    </xf>
    <xf numFmtId="173" fontId="14" fillId="33" borderId="10" xfId="0" applyNumberFormat="1" applyFont="1" applyFill="1" applyBorder="1" applyAlignment="1">
      <alignment horizontal="center" vertical="center" wrapText="1"/>
    </xf>
    <xf numFmtId="173" fontId="14" fillId="33" borderId="15" xfId="0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173" fontId="15" fillId="33" borderId="25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2" fontId="19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3" fontId="18" fillId="33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8" fillId="33" borderId="10" xfId="0" applyNumberFormat="1" applyFont="1" applyFill="1" applyBorder="1" applyAlignment="1">
      <alignment horizontal="center" vertical="center" textRotation="90" wrapText="1"/>
    </xf>
    <xf numFmtId="172" fontId="19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3" fontId="19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19" fillId="33" borderId="10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8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72" fontId="31" fillId="0" borderId="0" xfId="0" applyNumberFormat="1" applyFont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2" fontId="32" fillId="33" borderId="14" xfId="0" applyNumberFormat="1" applyFont="1" applyFill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top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172" fontId="31" fillId="0" borderId="0" xfId="60" applyNumberFormat="1" applyFont="1" applyAlignment="1">
      <alignment horizontal="center" vertical="top" wrapText="1"/>
      <protection/>
    </xf>
    <xf numFmtId="0" fontId="38" fillId="0" borderId="0" xfId="60" applyFont="1" applyFill="1" applyBorder="1" applyAlignment="1">
      <alignment horizontal="center" wrapText="1"/>
      <protection/>
    </xf>
    <xf numFmtId="0" fontId="26" fillId="0" borderId="14" xfId="60" applyFont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37" fillId="0" borderId="14" xfId="60" applyNumberFormat="1" applyFont="1" applyFill="1" applyBorder="1" applyAlignment="1">
      <alignment horizontal="center" vertical="center" wrapText="1"/>
      <protection/>
    </xf>
    <xf numFmtId="0" fontId="37" fillId="0" borderId="11" xfId="60" applyNumberFormat="1" applyFont="1" applyFill="1" applyBorder="1" applyAlignment="1">
      <alignment horizontal="center" vertical="center" wrapText="1"/>
      <protection/>
    </xf>
    <xf numFmtId="172" fontId="25" fillId="0" borderId="14" xfId="60" applyNumberFormat="1" applyFont="1" applyFill="1" applyBorder="1" applyAlignment="1">
      <alignment horizontal="center" vertical="center" wrapText="1"/>
      <protection/>
    </xf>
    <xf numFmtId="172" fontId="25" fillId="0" borderId="11" xfId="60" applyNumberFormat="1" applyFont="1" applyFill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35" fillId="0" borderId="0" xfId="60" applyFont="1" applyAlignment="1">
      <alignment horizontal="center" vertical="top" wrapText="1"/>
      <protection/>
    </xf>
    <xf numFmtId="0" fontId="35" fillId="0" borderId="0" xfId="60" applyFont="1" applyAlignment="1">
      <alignment horizontal="left" vertical="top" wrapText="1"/>
      <protection/>
    </xf>
    <xf numFmtId="0" fontId="35" fillId="0" borderId="0" xfId="60" applyFont="1" applyAlignment="1">
      <alignment horizontal="left" vertical="top" wrapText="1"/>
      <protection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0" fontId="29" fillId="0" borderId="13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29" fillId="0" borderId="16" xfId="53" applyNumberFormat="1" applyFont="1" applyFill="1" applyBorder="1" applyAlignment="1">
      <alignment horizontal="center" vertical="center" wrapText="1"/>
      <protection/>
    </xf>
    <xf numFmtId="0" fontId="29" fillId="0" borderId="18" xfId="53" applyNumberFormat="1" applyFont="1" applyFill="1" applyBorder="1" applyAlignment="1">
      <alignment horizontal="center" vertical="center" wrapText="1"/>
      <protection/>
    </xf>
    <xf numFmtId="172" fontId="18" fillId="0" borderId="0" xfId="0" applyNumberFormat="1" applyFont="1" applyAlignment="1">
      <alignment horizontal="center" vertical="center" wrapText="1"/>
    </xf>
    <xf numFmtId="0" fontId="29" fillId="0" borderId="29" xfId="53" applyNumberFormat="1" applyFont="1" applyFill="1" applyBorder="1" applyAlignment="1">
      <alignment horizontal="center" vertical="center" wrapText="1"/>
      <protection/>
    </xf>
    <xf numFmtId="0" fontId="29" fillId="0" borderId="24" xfId="5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2" fontId="54" fillId="33" borderId="25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192" fontId="14" fillId="0" borderId="25" xfId="0" applyNumberFormat="1" applyFont="1" applyFill="1" applyBorder="1" applyAlignment="1">
      <alignment horizontal="center" vertical="center" wrapText="1"/>
    </xf>
    <xf numFmtId="2" fontId="29" fillId="0" borderId="13" xfId="53" applyNumberFormat="1" applyFont="1" applyFill="1" applyBorder="1" applyAlignment="1">
      <alignment horizontal="center" vertical="center" wrapText="1"/>
      <protection/>
    </xf>
    <xf numFmtId="2" fontId="23" fillId="0" borderId="25" xfId="58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179" fontId="75" fillId="0" borderId="21" xfId="58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4" fillId="33" borderId="25" xfId="0" applyNumberFormat="1" applyFont="1" applyFill="1" applyBorder="1" applyAlignment="1">
      <alignment horizontal="center" vertical="center" wrapText="1"/>
    </xf>
    <xf numFmtId="4" fontId="74" fillId="0" borderId="26" xfId="0" applyNumberFormat="1" applyFont="1" applyBorder="1" applyAlignment="1">
      <alignment horizontal="center" vertical="center" wrapText="1"/>
    </xf>
    <xf numFmtId="4" fontId="14" fillId="33" borderId="26" xfId="0" applyNumberFormat="1" applyFont="1" applyFill="1" applyBorder="1" applyAlignment="1">
      <alignment horizontal="center" vertical="center" wrapText="1"/>
    </xf>
    <xf numFmtId="173" fontId="29" fillId="0" borderId="26" xfId="0" applyNumberFormat="1" applyFont="1" applyBorder="1" applyAlignment="1">
      <alignment horizontal="center" vertical="center" wrapText="1"/>
    </xf>
    <xf numFmtId="2" fontId="14" fillId="33" borderId="26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0" fontId="14" fillId="33" borderId="26" xfId="0" applyNumberFormat="1" applyFont="1" applyFill="1" applyBorder="1" applyAlignment="1">
      <alignment horizontal="center" vertical="center" wrapText="1"/>
    </xf>
    <xf numFmtId="2" fontId="14" fillId="33" borderId="27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73" fontId="14" fillId="33" borderId="12" xfId="0" applyNumberFormat="1" applyFont="1" applyFill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2" fontId="14" fillId="33" borderId="23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186" fontId="14" fillId="33" borderId="16" xfId="0" applyNumberFormat="1" applyFont="1" applyFill="1" applyBorder="1" applyAlignment="1">
      <alignment horizontal="center" vertical="center" wrapText="1"/>
    </xf>
    <xf numFmtId="173" fontId="14" fillId="33" borderId="16" xfId="0" applyNumberFormat="1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2" fontId="54" fillId="33" borderId="25" xfId="0" applyNumberFormat="1" applyFont="1" applyFill="1" applyBorder="1" applyAlignment="1">
      <alignment horizontal="center" vertical="center" wrapText="1"/>
    </xf>
    <xf numFmtId="2" fontId="54" fillId="33" borderId="31" xfId="0" applyNumberFormat="1" applyFont="1" applyFill="1" applyBorder="1" applyAlignment="1">
      <alignment horizontal="center" vertical="center" wrapText="1"/>
    </xf>
    <xf numFmtId="173" fontId="76" fillId="0" borderId="26" xfId="0" applyNumberFormat="1" applyFont="1" applyBorder="1" applyAlignment="1">
      <alignment horizontal="center" vertical="center" wrapText="1"/>
    </xf>
    <xf numFmtId="173" fontId="77" fillId="0" borderId="26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73" fontId="14" fillId="33" borderId="26" xfId="0" applyNumberFormat="1" applyFont="1" applyFill="1" applyBorder="1" applyAlignment="1">
      <alignment horizontal="center" vertical="center" wrapText="1"/>
    </xf>
    <xf numFmtId="2" fontId="15" fillId="33" borderId="2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173" fontId="14" fillId="33" borderId="23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2" fontId="54" fillId="0" borderId="11" xfId="58" applyNumberFormat="1" applyFont="1" applyFill="1" applyBorder="1" applyAlignment="1">
      <alignment horizontal="center" vertical="center" wrapText="1"/>
    </xf>
    <xf numFmtId="2" fontId="54" fillId="0" borderId="10" xfId="58" applyNumberFormat="1" applyFont="1" applyFill="1" applyBorder="1" applyAlignment="1">
      <alignment horizontal="center" vertical="center" wrapText="1"/>
    </xf>
    <xf numFmtId="2" fontId="54" fillId="0" borderId="10" xfId="58" applyNumberFormat="1" applyFont="1" applyFill="1" applyBorder="1" applyAlignment="1">
      <alignment horizontal="center" vertical="center" wrapText="1"/>
    </xf>
    <xf numFmtId="2" fontId="14" fillId="33" borderId="27" xfId="0" applyNumberFormat="1" applyFont="1" applyFill="1" applyBorder="1" applyAlignment="1">
      <alignment horizontal="center" vertical="center" wrapText="1"/>
    </xf>
    <xf numFmtId="2" fontId="54" fillId="0" borderId="11" xfId="58" applyNumberFormat="1" applyFont="1" applyFill="1" applyBorder="1" applyAlignment="1">
      <alignment horizontal="center" vertical="center" wrapText="1"/>
    </xf>
    <xf numFmtId="2" fontId="14" fillId="33" borderId="18" xfId="0" applyNumberFormat="1" applyFont="1" applyFill="1" applyBorder="1" applyAlignment="1">
      <alignment horizontal="center" vertical="center" wrapText="1"/>
    </xf>
    <xf numFmtId="2" fontId="54" fillId="0" borderId="21" xfId="58" applyNumberFormat="1" applyFont="1" applyFill="1" applyBorder="1" applyAlignment="1">
      <alignment horizontal="center" vertical="center" wrapText="1"/>
    </xf>
    <xf numFmtId="0" fontId="78" fillId="0" borderId="13" xfId="53" applyNumberFormat="1" applyFont="1" applyFill="1" applyBorder="1" applyAlignment="1">
      <alignment horizontal="center" vertical="center" wrapText="1"/>
      <protection/>
    </xf>
    <xf numFmtId="179" fontId="75" fillId="0" borderId="25" xfId="58" applyNumberFormat="1" applyFont="1" applyFill="1" applyBorder="1" applyAlignment="1">
      <alignment horizontal="center" vertical="center" wrapText="1"/>
    </xf>
    <xf numFmtId="179" fontId="75" fillId="0" borderId="26" xfId="58" applyNumberFormat="1" applyFont="1" applyFill="1" applyBorder="1" applyAlignment="1">
      <alignment horizontal="center" vertical="center" wrapText="1"/>
    </xf>
    <xf numFmtId="179" fontId="75" fillId="0" borderId="11" xfId="58" applyNumberFormat="1" applyFont="1" applyFill="1" applyBorder="1" applyAlignment="1">
      <alignment horizontal="center" vertical="center" wrapText="1"/>
    </xf>
    <xf numFmtId="179" fontId="75" fillId="0" borderId="10" xfId="58" applyNumberFormat="1" applyFont="1" applyFill="1" applyBorder="1" applyAlignment="1">
      <alignment horizontal="center" vertical="center" wrapText="1"/>
    </xf>
    <xf numFmtId="179" fontId="79" fillId="0" borderId="10" xfId="58" applyNumberFormat="1" applyFont="1" applyFill="1" applyBorder="1" applyAlignment="1">
      <alignment horizontal="center" vertical="center" wrapText="1"/>
    </xf>
    <xf numFmtId="179" fontId="79" fillId="0" borderId="10" xfId="58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173" fontId="37" fillId="33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48"/>
  <sheetViews>
    <sheetView zoomScale="75" zoomScaleNormal="75" zoomScaleSheetLayoutView="75" zoomScalePageLayoutView="0" workbookViewId="0" topLeftCell="A2">
      <selection activeCell="B25" sqref="B25"/>
    </sheetView>
  </sheetViews>
  <sheetFormatPr defaultColWidth="9.00390625" defaultRowHeight="12.75"/>
  <cols>
    <col min="1" max="1" width="6.125" style="23" customWidth="1"/>
    <col min="2" max="2" width="61.375" style="3" customWidth="1"/>
    <col min="3" max="3" width="13.125" style="32" customWidth="1"/>
    <col min="4" max="4" width="12.125" style="33" customWidth="1"/>
    <col min="5" max="5" width="7.75390625" style="33" customWidth="1"/>
    <col min="6" max="6" width="6.75390625" style="34" customWidth="1"/>
    <col min="7" max="7" width="9.25390625" style="34" customWidth="1"/>
    <col min="8" max="8" width="6.625" style="34" customWidth="1"/>
    <col min="9" max="9" width="15.25390625" style="35" customWidth="1"/>
    <col min="10" max="10" width="8.00390625" style="52" customWidth="1"/>
    <col min="11" max="11" width="7.375" style="52" customWidth="1"/>
    <col min="12" max="12" width="6.375" style="52" customWidth="1"/>
    <col min="13" max="13" width="8.00390625" style="52" customWidth="1"/>
    <col min="14" max="14" width="8.625" style="52" customWidth="1"/>
    <col min="15" max="15" width="6.25390625" style="52" customWidth="1"/>
    <col min="16" max="16" width="12.875" style="22" customWidth="1"/>
    <col min="17" max="17" width="10.625" style="22" customWidth="1"/>
    <col min="18" max="18" width="10.25390625" style="22" customWidth="1"/>
    <col min="19" max="19" width="5.875" style="4" customWidth="1"/>
    <col min="20" max="16384" width="9.125" style="4" customWidth="1"/>
  </cols>
  <sheetData>
    <row r="1" spans="10:19" ht="38.25" customHeight="1" hidden="1">
      <c r="J1" s="35"/>
      <c r="K1" s="22"/>
      <c r="L1" s="22"/>
      <c r="M1" s="307" t="s">
        <v>79</v>
      </c>
      <c r="N1" s="307"/>
      <c r="O1" s="307"/>
      <c r="P1" s="307"/>
      <c r="Q1" s="307"/>
      <c r="R1" s="307"/>
      <c r="S1" s="307"/>
    </row>
    <row r="2" spans="9:19" ht="38.25" customHeight="1">
      <c r="I2" s="307" t="s">
        <v>116</v>
      </c>
      <c r="J2" s="307"/>
      <c r="K2" s="307"/>
      <c r="L2" s="307"/>
      <c r="M2" s="307"/>
      <c r="N2" s="307"/>
      <c r="O2" s="307"/>
      <c r="P2" s="307"/>
      <c r="Q2" s="307"/>
      <c r="R2" s="307"/>
      <c r="S2" s="307"/>
    </row>
    <row r="3" spans="10:19" ht="13.5" customHeight="1">
      <c r="J3" s="35"/>
      <c r="K3" s="22"/>
      <c r="L3" s="22"/>
      <c r="M3" s="22"/>
      <c r="N3" s="22"/>
      <c r="O3" s="22"/>
      <c r="S3" s="22"/>
    </row>
    <row r="4" spans="1:19" s="5" customFormat="1" ht="65.25" customHeight="1">
      <c r="A4" s="24"/>
      <c r="B4" s="310" t="s">
        <v>96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8"/>
    </row>
    <row r="5" spans="1:18" s="5" customFormat="1" ht="16.5" customHeight="1" hidden="1">
      <c r="A5" s="25"/>
      <c r="B5" s="6"/>
      <c r="C5" s="36"/>
      <c r="D5" s="37"/>
      <c r="E5" s="37"/>
      <c r="F5" s="38"/>
      <c r="G5" s="38"/>
      <c r="H5" s="38"/>
      <c r="I5" s="39"/>
      <c r="J5" s="40"/>
      <c r="K5" s="40"/>
      <c r="L5" s="40"/>
      <c r="M5" s="40"/>
      <c r="N5" s="40"/>
      <c r="O5" s="40"/>
      <c r="P5" s="41"/>
      <c r="Q5" s="41"/>
      <c r="R5" s="41"/>
    </row>
    <row r="6" spans="1:91" ht="15" customHeight="1">
      <c r="A6" s="317" t="s">
        <v>0</v>
      </c>
      <c r="B6" s="306" t="s">
        <v>9</v>
      </c>
      <c r="C6" s="318" t="s">
        <v>64</v>
      </c>
      <c r="D6" s="306" t="s">
        <v>18</v>
      </c>
      <c r="E6" s="306" t="s">
        <v>27</v>
      </c>
      <c r="F6" s="320" t="s">
        <v>6</v>
      </c>
      <c r="G6" s="320"/>
      <c r="H6" s="320"/>
      <c r="I6" s="320"/>
      <c r="J6" s="316" t="s">
        <v>84</v>
      </c>
      <c r="K6" s="316"/>
      <c r="L6" s="316"/>
      <c r="M6" s="316" t="s">
        <v>85</v>
      </c>
      <c r="N6" s="316"/>
      <c r="O6" s="316"/>
      <c r="P6" s="308" t="s">
        <v>86</v>
      </c>
      <c r="Q6" s="308"/>
      <c r="R6" s="308"/>
      <c r="S6" s="314" t="s">
        <v>65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317"/>
      <c r="B7" s="306"/>
      <c r="C7" s="319"/>
      <c r="D7" s="306"/>
      <c r="E7" s="306"/>
      <c r="F7" s="320"/>
      <c r="G7" s="320"/>
      <c r="H7" s="320"/>
      <c r="I7" s="320"/>
      <c r="J7" s="316"/>
      <c r="K7" s="316"/>
      <c r="L7" s="316"/>
      <c r="M7" s="316"/>
      <c r="N7" s="316"/>
      <c r="O7" s="316"/>
      <c r="P7" s="308"/>
      <c r="Q7" s="308"/>
      <c r="R7" s="308"/>
      <c r="S7" s="3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317"/>
      <c r="B8" s="306"/>
      <c r="C8" s="319"/>
      <c r="D8" s="306"/>
      <c r="E8" s="306"/>
      <c r="F8" s="320"/>
      <c r="G8" s="320"/>
      <c r="H8" s="320"/>
      <c r="I8" s="320"/>
      <c r="J8" s="316"/>
      <c r="K8" s="316"/>
      <c r="L8" s="316"/>
      <c r="M8" s="316"/>
      <c r="N8" s="316"/>
      <c r="O8" s="316"/>
      <c r="P8" s="308"/>
      <c r="Q8" s="308"/>
      <c r="R8" s="308"/>
      <c r="S8" s="31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75.75" customHeight="1">
      <c r="A9" s="317"/>
      <c r="B9" s="306"/>
      <c r="C9" s="319"/>
      <c r="D9" s="306"/>
      <c r="E9" s="306"/>
      <c r="F9" s="320"/>
      <c r="G9" s="320"/>
      <c r="H9" s="320"/>
      <c r="I9" s="320"/>
      <c r="J9" s="316"/>
      <c r="K9" s="316"/>
      <c r="L9" s="316"/>
      <c r="M9" s="316"/>
      <c r="N9" s="316"/>
      <c r="O9" s="316"/>
      <c r="P9" s="308"/>
      <c r="Q9" s="308"/>
      <c r="R9" s="308"/>
      <c r="S9" s="31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8" customHeight="1">
      <c r="A10" s="317"/>
      <c r="B10" s="306"/>
      <c r="C10" s="319"/>
      <c r="D10" s="306"/>
      <c r="E10" s="306"/>
      <c r="F10" s="313" t="s">
        <v>62</v>
      </c>
      <c r="G10" s="305" t="s">
        <v>8</v>
      </c>
      <c r="H10" s="305" t="s">
        <v>20</v>
      </c>
      <c r="I10" s="309" t="s">
        <v>7</v>
      </c>
      <c r="J10" s="313" t="s">
        <v>62</v>
      </c>
      <c r="K10" s="305" t="s">
        <v>8</v>
      </c>
      <c r="L10" s="305" t="s">
        <v>20</v>
      </c>
      <c r="M10" s="313" t="s">
        <v>62</v>
      </c>
      <c r="N10" s="305" t="s">
        <v>8</v>
      </c>
      <c r="O10" s="305" t="s">
        <v>20</v>
      </c>
      <c r="P10" s="308" t="s">
        <v>4</v>
      </c>
      <c r="Q10" s="308" t="s">
        <v>73</v>
      </c>
      <c r="R10" s="308"/>
      <c r="S10" s="31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317"/>
      <c r="B11" s="306"/>
      <c r="C11" s="319"/>
      <c r="D11" s="306"/>
      <c r="E11" s="306"/>
      <c r="F11" s="313"/>
      <c r="G11" s="305"/>
      <c r="H11" s="305"/>
      <c r="I11" s="309"/>
      <c r="J11" s="313"/>
      <c r="K11" s="305"/>
      <c r="L11" s="305"/>
      <c r="M11" s="313"/>
      <c r="N11" s="305"/>
      <c r="O11" s="305"/>
      <c r="P11" s="308"/>
      <c r="Q11" s="157" t="s">
        <v>74</v>
      </c>
      <c r="R11" s="157" t="s">
        <v>75</v>
      </c>
      <c r="S11" s="31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26">
        <v>1</v>
      </c>
      <c r="B12" s="20">
        <v>2</v>
      </c>
      <c r="C12" s="19">
        <v>3</v>
      </c>
      <c r="D12" s="19">
        <v>4</v>
      </c>
      <c r="E12" s="20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19">
        <v>16</v>
      </c>
      <c r="Q12" s="19">
        <v>17</v>
      </c>
      <c r="R12" s="19">
        <v>18</v>
      </c>
      <c r="S12" s="19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26"/>
      <c r="B13" s="14" t="s">
        <v>25</v>
      </c>
      <c r="C13" s="158" t="s">
        <v>59</v>
      </c>
      <c r="D13" s="158" t="s">
        <v>59</v>
      </c>
      <c r="E13" s="158" t="s">
        <v>59</v>
      </c>
      <c r="F13" s="158" t="s">
        <v>59</v>
      </c>
      <c r="G13" s="158" t="s">
        <v>59</v>
      </c>
      <c r="H13" s="158" t="s">
        <v>59</v>
      </c>
      <c r="I13" s="158" t="s">
        <v>59</v>
      </c>
      <c r="J13" s="158" t="s">
        <v>59</v>
      </c>
      <c r="K13" s="158" t="s">
        <v>59</v>
      </c>
      <c r="L13" s="158" t="s">
        <v>59</v>
      </c>
      <c r="M13" s="158" t="s">
        <v>59</v>
      </c>
      <c r="N13" s="158" t="s">
        <v>59</v>
      </c>
      <c r="O13" s="158" t="s">
        <v>59</v>
      </c>
      <c r="P13" s="251">
        <f>Q13+R13</f>
        <v>2204.35568</v>
      </c>
      <c r="Q13" s="251">
        <f>Q15+Q23</f>
        <v>1425.8000000000002</v>
      </c>
      <c r="R13" s="251">
        <f>R15+R23</f>
        <v>778.55568</v>
      </c>
      <c r="S13" s="26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>
      <c r="A14" s="192"/>
      <c r="B14" s="193" t="s">
        <v>63</v>
      </c>
      <c r="C14" s="188"/>
      <c r="D14" s="189"/>
      <c r="E14" s="189"/>
      <c r="F14" s="190"/>
      <c r="G14" s="190"/>
      <c r="H14" s="190"/>
      <c r="I14" s="191"/>
      <c r="J14" s="190"/>
      <c r="K14" s="190"/>
      <c r="L14" s="190"/>
      <c r="M14" s="190"/>
      <c r="N14" s="190"/>
      <c r="O14" s="190"/>
      <c r="P14" s="191"/>
      <c r="Q14" s="191"/>
      <c r="R14" s="191"/>
      <c r="S14" s="26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48" customHeight="1" thickBot="1" thickTop="1">
      <c r="A15" s="196" t="s">
        <v>2</v>
      </c>
      <c r="B15" s="197" t="s">
        <v>91</v>
      </c>
      <c r="C15" s="198"/>
      <c r="D15" s="199"/>
      <c r="E15" s="200"/>
      <c r="F15" s="201" t="s">
        <v>59</v>
      </c>
      <c r="G15" s="246">
        <f>G17</f>
        <v>1628</v>
      </c>
      <c r="H15" s="246">
        <f>H17</f>
        <v>0.206</v>
      </c>
      <c r="I15" s="245">
        <f>I17</f>
        <v>2019.596</v>
      </c>
      <c r="J15" s="201" t="s">
        <v>59</v>
      </c>
      <c r="K15" s="246">
        <f>K17</f>
        <v>429</v>
      </c>
      <c r="L15" s="246">
        <f>L17</f>
        <v>0.078</v>
      </c>
      <c r="M15" s="201" t="s">
        <v>59</v>
      </c>
      <c r="N15" s="246">
        <f>N18</f>
        <v>1628</v>
      </c>
      <c r="O15" s="246">
        <f>O17</f>
        <v>0.206</v>
      </c>
      <c r="P15" s="245">
        <f>P17</f>
        <v>2019.596</v>
      </c>
      <c r="Q15" s="245">
        <f>Q17</f>
        <v>1300.5000000000002</v>
      </c>
      <c r="R15" s="245">
        <f>R17</f>
        <v>719.096</v>
      </c>
      <c r="S15" s="26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20.25" customHeight="1" thickTop="1">
      <c r="A16" s="184"/>
      <c r="B16" s="185" t="s">
        <v>21</v>
      </c>
      <c r="C16" s="194"/>
      <c r="D16" s="186"/>
      <c r="E16" s="186"/>
      <c r="F16" s="229"/>
      <c r="G16" s="229"/>
      <c r="H16" s="229"/>
      <c r="I16" s="230"/>
      <c r="J16" s="229"/>
      <c r="K16" s="229"/>
      <c r="L16" s="229"/>
      <c r="M16" s="229"/>
      <c r="N16" s="229"/>
      <c r="O16" s="229"/>
      <c r="P16" s="248"/>
      <c r="Q16" s="257"/>
      <c r="R16" s="257"/>
      <c r="S16" s="26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33" customHeight="1">
      <c r="A17" s="183" t="s">
        <v>11</v>
      </c>
      <c r="B17" s="170" t="s">
        <v>92</v>
      </c>
      <c r="C17" s="302" t="s">
        <v>98</v>
      </c>
      <c r="D17" s="9"/>
      <c r="E17" s="9"/>
      <c r="F17" s="159" t="s">
        <v>59</v>
      </c>
      <c r="G17" s="127">
        <f>G18</f>
        <v>1628</v>
      </c>
      <c r="H17" s="127">
        <f>H18</f>
        <v>0.206</v>
      </c>
      <c r="I17" s="243">
        <f>I18</f>
        <v>2019.596</v>
      </c>
      <c r="J17" s="159" t="s">
        <v>59</v>
      </c>
      <c r="K17" s="127">
        <f>K18</f>
        <v>429</v>
      </c>
      <c r="L17" s="127">
        <f>L18</f>
        <v>0.078</v>
      </c>
      <c r="M17" s="159" t="s">
        <v>59</v>
      </c>
      <c r="N17" s="127">
        <f>N18</f>
        <v>1628</v>
      </c>
      <c r="O17" s="127">
        <f>O18</f>
        <v>0.206</v>
      </c>
      <c r="P17" s="243">
        <f>P18</f>
        <v>2019.596</v>
      </c>
      <c r="Q17" s="243">
        <f>Q18</f>
        <v>1300.5000000000002</v>
      </c>
      <c r="R17" s="243">
        <f>R18</f>
        <v>719.096</v>
      </c>
      <c r="S17" s="259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23.25" customHeight="1">
      <c r="A18" s="31"/>
      <c r="B18" s="53" t="s">
        <v>90</v>
      </c>
      <c r="C18" s="302"/>
      <c r="D18" s="19"/>
      <c r="E18" s="20"/>
      <c r="F18" s="159" t="s">
        <v>59</v>
      </c>
      <c r="G18" s="127">
        <f>G20+G22+G21</f>
        <v>1628</v>
      </c>
      <c r="H18" s="127">
        <f>H20+H22+H21</f>
        <v>0.206</v>
      </c>
      <c r="I18" s="243">
        <f>I20+I22+I21</f>
        <v>2019.596</v>
      </c>
      <c r="J18" s="159" t="s">
        <v>59</v>
      </c>
      <c r="K18" s="127">
        <f>SUM(K20:K22)</f>
        <v>429</v>
      </c>
      <c r="L18" s="127">
        <f>SUM(L20:L22)</f>
        <v>0.078</v>
      </c>
      <c r="M18" s="159" t="s">
        <v>59</v>
      </c>
      <c r="N18" s="127">
        <f>N20+N22+N21</f>
        <v>1628</v>
      </c>
      <c r="O18" s="127">
        <f>O20+O22+O21</f>
        <v>0.206</v>
      </c>
      <c r="P18" s="243">
        <f>P20+P22+P21</f>
        <v>2019.596</v>
      </c>
      <c r="Q18" s="258">
        <f>Q20+Q22+Q21</f>
        <v>1300.5000000000002</v>
      </c>
      <c r="R18" s="258">
        <f>R20+R22+R21</f>
        <v>719.096</v>
      </c>
      <c r="S18" s="26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18.75" customHeight="1">
      <c r="A19" s="31"/>
      <c r="B19" s="17" t="s">
        <v>22</v>
      </c>
      <c r="C19" s="302"/>
      <c r="D19" s="9"/>
      <c r="E19" s="9"/>
      <c r="F19" s="127"/>
      <c r="G19" s="127"/>
      <c r="H19" s="127"/>
      <c r="I19" s="243"/>
      <c r="J19" s="127"/>
      <c r="K19" s="127"/>
      <c r="L19" s="127"/>
      <c r="M19" s="127"/>
      <c r="N19" s="127"/>
      <c r="O19" s="127"/>
      <c r="P19" s="231"/>
      <c r="Q19" s="10"/>
      <c r="R19" s="10"/>
      <c r="S19" s="259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35.25" customHeight="1">
      <c r="A20" s="31" t="s">
        <v>12</v>
      </c>
      <c r="B20" s="20" t="s">
        <v>110</v>
      </c>
      <c r="C20" s="302"/>
      <c r="D20" s="18" t="s">
        <v>19</v>
      </c>
      <c r="E20" s="20">
        <v>2015</v>
      </c>
      <c r="F20" s="159" t="s">
        <v>59</v>
      </c>
      <c r="G20" s="290">
        <v>947</v>
      </c>
      <c r="H20" s="290">
        <v>0.11</v>
      </c>
      <c r="I20" s="244">
        <v>1211.566</v>
      </c>
      <c r="J20" s="159" t="s">
        <v>59</v>
      </c>
      <c r="K20" s="21">
        <v>0</v>
      </c>
      <c r="L20" s="55">
        <v>0</v>
      </c>
      <c r="M20" s="159" t="s">
        <v>59</v>
      </c>
      <c r="N20" s="290">
        <v>947</v>
      </c>
      <c r="O20" s="290">
        <v>0.11</v>
      </c>
      <c r="P20" s="244">
        <v>1211.566</v>
      </c>
      <c r="Q20" s="244">
        <v>780.445</v>
      </c>
      <c r="R20" s="244">
        <v>431.121</v>
      </c>
      <c r="S20" s="259">
        <v>35.6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32.25" customHeight="1">
      <c r="A21" s="31" t="s">
        <v>13</v>
      </c>
      <c r="B21" s="20" t="s">
        <v>108</v>
      </c>
      <c r="C21" s="280"/>
      <c r="D21" s="18" t="s">
        <v>19</v>
      </c>
      <c r="E21" s="20">
        <v>2015</v>
      </c>
      <c r="F21" s="159" t="s">
        <v>59</v>
      </c>
      <c r="G21" s="290">
        <v>252</v>
      </c>
      <c r="H21" s="290">
        <v>0.018</v>
      </c>
      <c r="I21" s="244">
        <v>278.742</v>
      </c>
      <c r="J21" s="159" t="s">
        <v>59</v>
      </c>
      <c r="K21" s="21">
        <v>0</v>
      </c>
      <c r="L21" s="55">
        <v>0</v>
      </c>
      <c r="M21" s="159" t="s">
        <v>59</v>
      </c>
      <c r="N21" s="290">
        <v>252</v>
      </c>
      <c r="O21" s="290">
        <v>0.018</v>
      </c>
      <c r="P21" s="244">
        <v>278.742</v>
      </c>
      <c r="Q21" s="244">
        <v>179.555</v>
      </c>
      <c r="R21" s="244">
        <v>99.187</v>
      </c>
      <c r="S21" s="259">
        <v>35.6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31.5" customHeight="1" thickBot="1">
      <c r="A22" s="31" t="s">
        <v>109</v>
      </c>
      <c r="B22" s="20" t="s">
        <v>97</v>
      </c>
      <c r="C22" s="195"/>
      <c r="D22" s="18" t="s">
        <v>19</v>
      </c>
      <c r="E22" s="20">
        <v>2015</v>
      </c>
      <c r="F22" s="159" t="s">
        <v>59</v>
      </c>
      <c r="G22" s="290">
        <v>429</v>
      </c>
      <c r="H22" s="290">
        <v>0.078</v>
      </c>
      <c r="I22" s="244">
        <v>529.288</v>
      </c>
      <c r="J22" s="159" t="s">
        <v>59</v>
      </c>
      <c r="K22" s="290">
        <v>429</v>
      </c>
      <c r="L22" s="290">
        <v>0.078</v>
      </c>
      <c r="M22" s="159" t="s">
        <v>59</v>
      </c>
      <c r="N22" s="290">
        <f>G22</f>
        <v>429</v>
      </c>
      <c r="O22" s="290">
        <f>H22</f>
        <v>0.078</v>
      </c>
      <c r="P22" s="244">
        <f>Q22+R22</f>
        <v>529.288</v>
      </c>
      <c r="Q22" s="244">
        <v>340.5</v>
      </c>
      <c r="R22" s="244">
        <v>188.788</v>
      </c>
      <c r="S22" s="259">
        <f>R22/P22*100</f>
        <v>35.668294010066354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s="2" customFormat="1" ht="66.75" customHeight="1" thickBot="1" thickTop="1">
      <c r="A23" s="196" t="s">
        <v>3</v>
      </c>
      <c r="B23" s="197" t="s">
        <v>81</v>
      </c>
      <c r="C23" s="198"/>
      <c r="D23" s="203"/>
      <c r="E23" s="203"/>
      <c r="F23" s="256" t="str">
        <f>F25</f>
        <v>1</v>
      </c>
      <c r="G23" s="246">
        <f>G25</f>
        <v>224</v>
      </c>
      <c r="H23" s="128" t="s">
        <v>59</v>
      </c>
      <c r="I23" s="253">
        <f>I25</f>
        <v>184.75968</v>
      </c>
      <c r="J23" s="233" t="s">
        <v>99</v>
      </c>
      <c r="K23" s="232">
        <v>0</v>
      </c>
      <c r="L23" s="234" t="s">
        <v>59</v>
      </c>
      <c r="M23" s="256" t="str">
        <f>M25</f>
        <v>1</v>
      </c>
      <c r="N23" s="246">
        <f>N25</f>
        <v>224</v>
      </c>
      <c r="O23" s="151" t="s">
        <v>59</v>
      </c>
      <c r="P23" s="253">
        <f>Q23+R23</f>
        <v>184.75968</v>
      </c>
      <c r="Q23" s="254">
        <f>Q25</f>
        <v>125.3</v>
      </c>
      <c r="R23" s="255">
        <f>R25</f>
        <v>59.45968</v>
      </c>
      <c r="S23" s="26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s="2" customFormat="1" ht="15" customHeight="1" thickTop="1">
      <c r="A24" s="129"/>
      <c r="B24" s="152" t="s">
        <v>15</v>
      </c>
      <c r="C24" s="194"/>
      <c r="D24" s="153"/>
      <c r="E24" s="154"/>
      <c r="F24" s="235"/>
      <c r="G24" s="235"/>
      <c r="H24" s="235"/>
      <c r="I24" s="236"/>
      <c r="J24" s="235"/>
      <c r="K24" s="235"/>
      <c r="L24" s="235"/>
      <c r="M24" s="237"/>
      <c r="N24" s="235"/>
      <c r="O24" s="235"/>
      <c r="P24" s="236"/>
      <c r="Q24" s="155"/>
      <c r="R24" s="155"/>
      <c r="S24" s="60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s="2" customFormat="1" ht="31.5" customHeight="1">
      <c r="A25" s="205" t="s">
        <v>16</v>
      </c>
      <c r="B25" s="14" t="s">
        <v>114</v>
      </c>
      <c r="C25" s="302" t="s">
        <v>98</v>
      </c>
      <c r="D25" s="58"/>
      <c r="E25" s="59"/>
      <c r="F25" s="249" t="str">
        <f>F27</f>
        <v>1</v>
      </c>
      <c r="G25" s="291">
        <f>G27</f>
        <v>224</v>
      </c>
      <c r="H25" s="128" t="s">
        <v>59</v>
      </c>
      <c r="I25" s="250">
        <f>I27</f>
        <v>184.75968</v>
      </c>
      <c r="J25" s="249" t="str">
        <f>J27</f>
        <v>0</v>
      </c>
      <c r="K25" s="134">
        <f>K27</f>
        <v>0</v>
      </c>
      <c r="L25" s="242" t="s">
        <v>59</v>
      </c>
      <c r="M25" s="249" t="str">
        <f>M27</f>
        <v>1</v>
      </c>
      <c r="N25" s="291">
        <f>N27</f>
        <v>224</v>
      </c>
      <c r="O25" s="242" t="s">
        <v>59</v>
      </c>
      <c r="P25" s="250">
        <f>P27</f>
        <v>184.75968</v>
      </c>
      <c r="Q25" s="251">
        <f>Q27</f>
        <v>125.3</v>
      </c>
      <c r="R25" s="251">
        <f>R27</f>
        <v>59.45968</v>
      </c>
      <c r="S25" s="260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s="2" customFormat="1" ht="16.5" customHeight="1">
      <c r="A26" s="15"/>
      <c r="B26" s="16" t="s">
        <v>14</v>
      </c>
      <c r="C26" s="303"/>
      <c r="D26" s="130"/>
      <c r="E26" s="131"/>
      <c r="F26" s="239"/>
      <c r="G26" s="239"/>
      <c r="H26" s="239"/>
      <c r="I26" s="252"/>
      <c r="J26" s="239"/>
      <c r="K26" s="239"/>
      <c r="L26" s="239"/>
      <c r="M26" s="241"/>
      <c r="N26" s="239"/>
      <c r="O26" s="239"/>
      <c r="P26" s="240"/>
      <c r="Q26" s="132"/>
      <c r="R26" s="206"/>
      <c r="S26" s="259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s="2" customFormat="1" ht="19.5" customHeight="1">
      <c r="A27" s="15"/>
      <c r="B27" s="53" t="s">
        <v>90</v>
      </c>
      <c r="C27" s="303"/>
      <c r="D27" s="18"/>
      <c r="E27" s="18"/>
      <c r="F27" s="249" t="str">
        <f>F29</f>
        <v>1</v>
      </c>
      <c r="G27" s="291">
        <f>G29</f>
        <v>224</v>
      </c>
      <c r="H27" s="128" t="s">
        <v>59</v>
      </c>
      <c r="I27" s="250">
        <f>I29</f>
        <v>184.75968</v>
      </c>
      <c r="J27" s="249" t="str">
        <f>J29</f>
        <v>0</v>
      </c>
      <c r="K27" s="134">
        <f>K29</f>
        <v>0</v>
      </c>
      <c r="L27" s="128" t="s">
        <v>59</v>
      </c>
      <c r="M27" s="249" t="str">
        <f>M29</f>
        <v>1</v>
      </c>
      <c r="N27" s="291">
        <f>N29</f>
        <v>224</v>
      </c>
      <c r="O27" s="128" t="s">
        <v>59</v>
      </c>
      <c r="P27" s="250">
        <f>P29</f>
        <v>184.75968</v>
      </c>
      <c r="Q27" s="251">
        <f>Q29</f>
        <v>125.3</v>
      </c>
      <c r="R27" s="251">
        <f>R29</f>
        <v>59.45968</v>
      </c>
      <c r="S27" s="26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s="2" customFormat="1" ht="15.75" customHeight="1">
      <c r="A28" s="15"/>
      <c r="B28" s="17" t="s">
        <v>22</v>
      </c>
      <c r="C28" s="303"/>
      <c r="D28" s="130"/>
      <c r="E28" s="131"/>
      <c r="F28" s="239"/>
      <c r="G28" s="239"/>
      <c r="H28" s="128" t="s">
        <v>59</v>
      </c>
      <c r="I28" s="240"/>
      <c r="J28" s="239"/>
      <c r="K28" s="239"/>
      <c r="L28" s="239"/>
      <c r="M28" s="241"/>
      <c r="N28" s="239"/>
      <c r="O28" s="239"/>
      <c r="P28" s="240"/>
      <c r="Q28" s="132"/>
      <c r="R28" s="206"/>
      <c r="S28" s="56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s="2" customFormat="1" ht="27.75" customHeight="1">
      <c r="A29" s="15" t="s">
        <v>17</v>
      </c>
      <c r="B29" s="247" t="s">
        <v>115</v>
      </c>
      <c r="C29" s="304"/>
      <c r="D29" s="18" t="s">
        <v>19</v>
      </c>
      <c r="E29" s="20">
        <v>2015</v>
      </c>
      <c r="F29" s="238" t="s">
        <v>2</v>
      </c>
      <c r="G29" s="290">
        <v>224</v>
      </c>
      <c r="H29" s="128" t="s">
        <v>59</v>
      </c>
      <c r="I29" s="244">
        <v>184.75968</v>
      </c>
      <c r="J29" s="238" t="s">
        <v>99</v>
      </c>
      <c r="K29" s="21">
        <v>0</v>
      </c>
      <c r="L29" s="128" t="s">
        <v>59</v>
      </c>
      <c r="M29" s="238" t="s">
        <v>2</v>
      </c>
      <c r="N29" s="290">
        <v>224</v>
      </c>
      <c r="O29" s="128" t="s">
        <v>59</v>
      </c>
      <c r="P29" s="244">
        <f>Q29+R29</f>
        <v>184.75968</v>
      </c>
      <c r="Q29" s="244">
        <v>125.3</v>
      </c>
      <c r="R29" s="244">
        <v>59.45968</v>
      </c>
      <c r="S29" s="259">
        <f>R29/P29*100</f>
        <v>32.18217308018719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s="2" customFormat="1" ht="17.25" customHeight="1">
      <c r="A30" s="160"/>
      <c r="B30" s="161"/>
      <c r="C30" s="162"/>
      <c r="D30" s="163"/>
      <c r="E30" s="164"/>
      <c r="F30" s="165"/>
      <c r="G30" s="166"/>
      <c r="H30" s="167"/>
      <c r="I30" s="168"/>
      <c r="J30" s="165"/>
      <c r="K30" s="166"/>
      <c r="L30" s="167"/>
      <c r="M30" s="165"/>
      <c r="N30" s="166"/>
      <c r="O30" s="167"/>
      <c r="P30" s="168"/>
      <c r="Q30" s="168"/>
      <c r="R30" s="168"/>
      <c r="S30" s="169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19" ht="36" customHeight="1">
      <c r="A31" s="27"/>
      <c r="B31" s="301" t="s">
        <v>5</v>
      </c>
      <c r="C31" s="301"/>
      <c r="D31" s="42"/>
      <c r="E31" s="42"/>
      <c r="F31" s="43"/>
      <c r="G31" s="43"/>
      <c r="H31" s="43"/>
      <c r="I31" s="312" t="s">
        <v>100</v>
      </c>
      <c r="J31" s="312"/>
      <c r="K31" s="312"/>
      <c r="L31" s="312"/>
      <c r="M31" s="312"/>
      <c r="N31" s="312"/>
      <c r="O31" s="312"/>
      <c r="P31" s="312"/>
      <c r="Q31" s="312"/>
      <c r="R31" s="312"/>
      <c r="S31" s="1"/>
    </row>
    <row r="32" spans="1:19" ht="33" customHeight="1">
      <c r="A32" s="27"/>
      <c r="B32" s="301" t="s">
        <v>67</v>
      </c>
      <c r="C32" s="301"/>
      <c r="D32" s="301"/>
      <c r="E32" s="301"/>
      <c r="F32" s="301"/>
      <c r="G32" s="301"/>
      <c r="H32" s="43"/>
      <c r="I32" s="311" t="s">
        <v>101</v>
      </c>
      <c r="J32" s="311"/>
      <c r="K32" s="311"/>
      <c r="L32" s="311"/>
      <c r="M32" s="311"/>
      <c r="N32" s="311"/>
      <c r="O32" s="311"/>
      <c r="P32" s="311"/>
      <c r="Q32" s="311"/>
      <c r="R32" s="311"/>
      <c r="S32" s="12"/>
    </row>
    <row r="33" spans="1:19" ht="8.25" customHeight="1">
      <c r="A33" s="27"/>
      <c r="B33" s="13"/>
      <c r="C33" s="46"/>
      <c r="D33" s="47"/>
      <c r="E33" s="47"/>
      <c r="F33" s="43"/>
      <c r="G33" s="43"/>
      <c r="H33" s="43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1"/>
    </row>
    <row r="34" spans="2:19" ht="15.75" customHeight="1">
      <c r="B34" s="11" t="s">
        <v>1</v>
      </c>
      <c r="C34" s="44"/>
      <c r="D34" s="48"/>
      <c r="E34" s="48"/>
      <c r="F34" s="49"/>
      <c r="G34" s="49"/>
      <c r="H34" s="49"/>
      <c r="J34" s="50"/>
      <c r="K34" s="50"/>
      <c r="L34" s="50"/>
      <c r="M34" s="50"/>
      <c r="N34" s="50"/>
      <c r="O34" s="45" t="s">
        <v>1</v>
      </c>
      <c r="P34" s="46"/>
      <c r="Q34" s="46"/>
      <c r="R34" s="46"/>
      <c r="S34" s="11"/>
    </row>
    <row r="35" spans="1:19" ht="18.75">
      <c r="A35" s="28"/>
      <c r="B35" s="1"/>
      <c r="C35" s="44"/>
      <c r="D35" s="48"/>
      <c r="E35" s="48"/>
      <c r="F35" s="49"/>
      <c r="G35" s="49"/>
      <c r="H35" s="49"/>
      <c r="I35" s="45"/>
      <c r="J35" s="45"/>
      <c r="K35" s="45"/>
      <c r="L35" s="45"/>
      <c r="M35" s="45"/>
      <c r="N35" s="45"/>
      <c r="O35" s="45"/>
      <c r="P35" s="44"/>
      <c r="Q35" s="44"/>
      <c r="R35" s="44"/>
      <c r="S35" s="11"/>
    </row>
    <row r="36" spans="1:19" ht="18.75">
      <c r="A36" s="28"/>
      <c r="B36" s="1"/>
      <c r="C36" s="44"/>
      <c r="D36" s="48"/>
      <c r="E36" s="48"/>
      <c r="F36" s="49"/>
      <c r="G36" s="49"/>
      <c r="H36" s="49"/>
      <c r="I36" s="45"/>
      <c r="J36" s="45"/>
      <c r="K36" s="45"/>
      <c r="L36" s="45"/>
      <c r="M36" s="45"/>
      <c r="N36" s="45"/>
      <c r="O36" s="45"/>
      <c r="P36" s="44"/>
      <c r="Q36" s="44"/>
      <c r="R36" s="44"/>
      <c r="S36" s="11"/>
    </row>
    <row r="37" spans="1:19" ht="18.75">
      <c r="A37" s="28"/>
      <c r="B37" s="1"/>
      <c r="C37" s="44"/>
      <c r="D37" s="48"/>
      <c r="E37" s="48"/>
      <c r="F37" s="49"/>
      <c r="G37" s="49"/>
      <c r="H37" s="49"/>
      <c r="I37" s="45"/>
      <c r="J37" s="45"/>
      <c r="K37" s="45"/>
      <c r="L37" s="45"/>
      <c r="M37" s="45"/>
      <c r="N37" s="45"/>
      <c r="O37" s="45"/>
      <c r="P37" s="44"/>
      <c r="Q37" s="44"/>
      <c r="R37" s="44"/>
      <c r="S37" s="11"/>
    </row>
    <row r="38" spans="1:19" ht="18.75">
      <c r="A38" s="28"/>
      <c r="B38" s="1"/>
      <c r="C38" s="44"/>
      <c r="D38" s="48"/>
      <c r="E38" s="48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4"/>
      <c r="Q38" s="44"/>
      <c r="R38" s="44"/>
      <c r="S38" s="11"/>
    </row>
    <row r="39" spans="1:19" ht="18.75">
      <c r="A39" s="28"/>
      <c r="B39" s="1"/>
      <c r="C39" s="44"/>
      <c r="D39" s="48"/>
      <c r="E39" s="48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4"/>
      <c r="Q39" s="44"/>
      <c r="R39" s="44"/>
      <c r="S39" s="11"/>
    </row>
    <row r="40" spans="1:19" ht="18.75">
      <c r="A40" s="28"/>
      <c r="B40" s="1"/>
      <c r="C40" s="44"/>
      <c r="D40" s="48"/>
      <c r="E40" s="48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4"/>
      <c r="Q40" s="44"/>
      <c r="R40" s="44"/>
      <c r="S40" s="11"/>
    </row>
    <row r="41" spans="1:19" ht="18.75">
      <c r="A41" s="28"/>
      <c r="B41" s="1"/>
      <c r="C41" s="44"/>
      <c r="D41" s="48"/>
      <c r="E41" s="48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4"/>
      <c r="Q41" s="44"/>
      <c r="R41" s="44"/>
      <c r="S41" s="11"/>
    </row>
    <row r="42" spans="1:19" ht="18.75">
      <c r="A42" s="28"/>
      <c r="B42" s="1"/>
      <c r="C42" s="44"/>
      <c r="D42" s="48"/>
      <c r="E42" s="48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4"/>
      <c r="Q42" s="44"/>
      <c r="R42" s="44"/>
      <c r="S42" s="11"/>
    </row>
    <row r="43" spans="1:19" ht="18.75">
      <c r="A43" s="28"/>
      <c r="B43" s="1"/>
      <c r="C43" s="44"/>
      <c r="D43" s="48"/>
      <c r="E43" s="48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4"/>
      <c r="Q43" s="44"/>
      <c r="R43" s="44"/>
      <c r="S43" s="11"/>
    </row>
    <row r="44" spans="1:19" ht="18.75">
      <c r="A44" s="28"/>
      <c r="B44" s="1"/>
      <c r="C44" s="44"/>
      <c r="D44" s="48"/>
      <c r="E44" s="48"/>
      <c r="F44" s="49"/>
      <c r="G44" s="49"/>
      <c r="H44" s="49"/>
      <c r="I44" s="45"/>
      <c r="J44" s="45"/>
      <c r="K44" s="45"/>
      <c r="L44" s="45"/>
      <c r="M44" s="45"/>
      <c r="N44" s="45"/>
      <c r="O44" s="45"/>
      <c r="P44" s="44"/>
      <c r="Q44" s="44"/>
      <c r="R44" s="44"/>
      <c r="S44" s="11"/>
    </row>
    <row r="45" spans="1:19" ht="18.75">
      <c r="A45" s="28"/>
      <c r="B45" s="1"/>
      <c r="C45" s="44"/>
      <c r="D45" s="48"/>
      <c r="E45" s="48"/>
      <c r="F45" s="49"/>
      <c r="G45" s="49"/>
      <c r="H45" s="49"/>
      <c r="I45" s="45"/>
      <c r="J45" s="45"/>
      <c r="K45" s="45"/>
      <c r="L45" s="45"/>
      <c r="M45" s="45"/>
      <c r="N45" s="45"/>
      <c r="O45" s="45"/>
      <c r="P45" s="44"/>
      <c r="Q45" s="44"/>
      <c r="R45" s="44"/>
      <c r="S45" s="11"/>
    </row>
    <row r="46" spans="1:19" ht="18.75">
      <c r="A46" s="28"/>
      <c r="B46" s="1"/>
      <c r="C46" s="44"/>
      <c r="D46" s="48"/>
      <c r="E46" s="48"/>
      <c r="F46" s="49"/>
      <c r="G46" s="49"/>
      <c r="H46" s="49"/>
      <c r="I46" s="45"/>
      <c r="J46" s="45"/>
      <c r="K46" s="45"/>
      <c r="L46" s="45"/>
      <c r="M46" s="45"/>
      <c r="N46" s="45"/>
      <c r="O46" s="45"/>
      <c r="P46" s="44"/>
      <c r="Q46" s="44"/>
      <c r="R46" s="44"/>
      <c r="S46" s="11"/>
    </row>
    <row r="47" spans="1:3" ht="18.75">
      <c r="A47" s="29"/>
      <c r="B47" s="7"/>
      <c r="C47" s="51"/>
    </row>
    <row r="48" spans="1:3" ht="18.75">
      <c r="A48" s="30"/>
      <c r="B48" s="7"/>
      <c r="C48" s="51"/>
    </row>
  </sheetData>
  <sheetProtection/>
  <mergeCells count="31">
    <mergeCell ref="A6:A11"/>
    <mergeCell ref="B6:B11"/>
    <mergeCell ref="C6:C11"/>
    <mergeCell ref="N10:N11"/>
    <mergeCell ref="O10:O11"/>
    <mergeCell ref="F10:F11"/>
    <mergeCell ref="J10:J11"/>
    <mergeCell ref="F6:I9"/>
    <mergeCell ref="M6:O9"/>
    <mergeCell ref="M1:S1"/>
    <mergeCell ref="G10:G11"/>
    <mergeCell ref="S6:S11"/>
    <mergeCell ref="P10:P11"/>
    <mergeCell ref="Q10:R10"/>
    <mergeCell ref="J6:L9"/>
    <mergeCell ref="I2:S2"/>
    <mergeCell ref="P6:R9"/>
    <mergeCell ref="I10:I11"/>
    <mergeCell ref="B4:R4"/>
    <mergeCell ref="I32:R33"/>
    <mergeCell ref="I31:R31"/>
    <mergeCell ref="C17:C20"/>
    <mergeCell ref="L10:L11"/>
    <mergeCell ref="M10:M11"/>
    <mergeCell ref="K10:K11"/>
    <mergeCell ref="B32:G32"/>
    <mergeCell ref="C25:C29"/>
    <mergeCell ref="B31:C31"/>
    <mergeCell ref="H10:H11"/>
    <mergeCell ref="D6:D11"/>
    <mergeCell ref="E6:E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">
      <selection activeCell="B17" sqref="B17:D17"/>
    </sheetView>
  </sheetViews>
  <sheetFormatPr defaultColWidth="9.00390625" defaultRowHeight="12.75"/>
  <cols>
    <col min="1" max="1" width="4.125" style="62" customWidth="1"/>
    <col min="2" max="2" width="49.625" style="62" customWidth="1"/>
    <col min="3" max="3" width="25.75390625" style="63" customWidth="1"/>
    <col min="4" max="4" width="19.25390625" style="62" hidden="1" customWidth="1"/>
    <col min="5" max="5" width="21.625" style="63" customWidth="1"/>
    <col min="6" max="6" width="22.00390625" style="63" customWidth="1"/>
    <col min="7" max="7" width="11.875" style="86" customWidth="1"/>
    <col min="8" max="8" width="12.875" style="86" customWidth="1"/>
    <col min="9" max="16384" width="9.125" style="62" customWidth="1"/>
  </cols>
  <sheetData>
    <row r="1" spans="2:12" ht="33.75" customHeight="1" hidden="1">
      <c r="B1" s="182" t="s">
        <v>66</v>
      </c>
      <c r="E1" s="329" t="s">
        <v>79</v>
      </c>
      <c r="F1" s="329"/>
      <c r="G1" s="329"/>
      <c r="H1" s="329"/>
      <c r="I1" s="328"/>
      <c r="J1" s="328"/>
      <c r="K1" s="328"/>
      <c r="L1" s="177"/>
    </row>
    <row r="2" spans="5:16" ht="30" customHeight="1">
      <c r="E2" s="335" t="s">
        <v>117</v>
      </c>
      <c r="F2" s="335"/>
      <c r="G2" s="335"/>
      <c r="H2" s="335"/>
      <c r="I2" s="292"/>
      <c r="J2" s="292"/>
      <c r="K2" s="292"/>
      <c r="L2" s="292"/>
      <c r="M2" s="292"/>
      <c r="N2" s="292"/>
      <c r="O2" s="292"/>
      <c r="P2" s="293"/>
    </row>
    <row r="3" spans="1:8" ht="62.25" customHeight="1">
      <c r="A3" s="325" t="s">
        <v>102</v>
      </c>
      <c r="B3" s="325"/>
      <c r="C3" s="325"/>
      <c r="D3" s="325"/>
      <c r="E3" s="325"/>
      <c r="F3" s="325"/>
      <c r="G3" s="325"/>
      <c r="H3" s="325"/>
    </row>
    <row r="4" spans="2:8" ht="18" customHeight="1" hidden="1">
      <c r="B4" s="64"/>
      <c r="C4" s="64"/>
      <c r="D4" s="64"/>
      <c r="E4" s="64"/>
      <c r="F4" s="64"/>
      <c r="G4" s="65"/>
      <c r="H4" s="65"/>
    </row>
    <row r="5" spans="1:8" ht="61.5" customHeight="1">
      <c r="A5" s="321" t="s">
        <v>0</v>
      </c>
      <c r="B5" s="321" t="s">
        <v>29</v>
      </c>
      <c r="C5" s="326" t="s">
        <v>30</v>
      </c>
      <c r="D5" s="321" t="s">
        <v>31</v>
      </c>
      <c r="E5" s="326" t="s">
        <v>32</v>
      </c>
      <c r="F5" s="326" t="s">
        <v>33</v>
      </c>
      <c r="G5" s="332" t="s">
        <v>87</v>
      </c>
      <c r="H5" s="333"/>
    </row>
    <row r="6" spans="1:8" ht="14.25" customHeight="1">
      <c r="A6" s="322"/>
      <c r="B6" s="322"/>
      <c r="C6" s="327"/>
      <c r="D6" s="322"/>
      <c r="E6" s="327"/>
      <c r="F6" s="327"/>
      <c r="G6" s="123" t="s">
        <v>76</v>
      </c>
      <c r="H6" s="66" t="s">
        <v>77</v>
      </c>
    </row>
    <row r="7" spans="1:8" ht="12" customHeight="1">
      <c r="A7" s="67">
        <v>1</v>
      </c>
      <c r="B7" s="68">
        <v>2</v>
      </c>
      <c r="C7" s="69">
        <v>3</v>
      </c>
      <c r="D7" s="67">
        <v>4</v>
      </c>
      <c r="E7" s="69" t="s">
        <v>28</v>
      </c>
      <c r="F7" s="69" t="s">
        <v>26</v>
      </c>
      <c r="G7" s="69" t="s">
        <v>34</v>
      </c>
      <c r="H7" s="69" t="s">
        <v>35</v>
      </c>
    </row>
    <row r="8" spans="1:8" ht="19.5" customHeight="1">
      <c r="A8" s="321"/>
      <c r="B8" s="323" t="s">
        <v>69</v>
      </c>
      <c r="C8" s="70" t="s">
        <v>70</v>
      </c>
      <c r="D8" s="68"/>
      <c r="E8" s="68"/>
      <c r="F8" s="68"/>
      <c r="G8" s="227">
        <f>G10+G12</f>
        <v>1425.8</v>
      </c>
      <c r="H8" s="228"/>
    </row>
    <row r="9" spans="1:8" ht="19.5" customHeight="1">
      <c r="A9" s="322"/>
      <c r="B9" s="324"/>
      <c r="C9" s="68"/>
      <c r="D9" s="68"/>
      <c r="E9" s="68"/>
      <c r="F9" s="68"/>
      <c r="G9" s="228"/>
      <c r="H9" s="227">
        <f>H11+H13</f>
        <v>778.55568</v>
      </c>
    </row>
    <row r="10" spans="1:8" ht="24.75" customHeight="1">
      <c r="A10" s="336" t="s">
        <v>10</v>
      </c>
      <c r="B10" s="342" t="s">
        <v>93</v>
      </c>
      <c r="C10" s="70" t="s">
        <v>71</v>
      </c>
      <c r="D10" s="334"/>
      <c r="E10" s="71" t="s">
        <v>113</v>
      </c>
      <c r="F10" s="71" t="s">
        <v>107</v>
      </c>
      <c r="G10" s="227">
        <v>1300.5</v>
      </c>
      <c r="H10" s="227"/>
    </row>
    <row r="11" spans="1:8" ht="24.75" customHeight="1">
      <c r="A11" s="337"/>
      <c r="B11" s="343"/>
      <c r="C11" s="72"/>
      <c r="D11" s="334"/>
      <c r="E11" s="72"/>
      <c r="F11" s="70"/>
      <c r="G11" s="227"/>
      <c r="H11" s="227">
        <v>719.096</v>
      </c>
    </row>
    <row r="12" spans="1:8" ht="25.5" customHeight="1">
      <c r="A12" s="336" t="s">
        <v>23</v>
      </c>
      <c r="B12" s="338" t="s">
        <v>82</v>
      </c>
      <c r="C12" s="70" t="s">
        <v>95</v>
      </c>
      <c r="D12" s="73"/>
      <c r="E12" s="71" t="s">
        <v>112</v>
      </c>
      <c r="F12" s="71" t="s">
        <v>120</v>
      </c>
      <c r="G12" s="227">
        <v>125.3</v>
      </c>
      <c r="H12" s="227"/>
    </row>
    <row r="13" spans="1:8" ht="36.75" customHeight="1">
      <c r="A13" s="337"/>
      <c r="B13" s="339"/>
      <c r="C13" s="74"/>
      <c r="D13" s="75"/>
      <c r="E13" s="74"/>
      <c r="F13" s="70"/>
      <c r="G13" s="227"/>
      <c r="H13" s="227">
        <v>59.45968</v>
      </c>
    </row>
    <row r="14" spans="1:8" ht="14.25" customHeight="1">
      <c r="A14" s="171"/>
      <c r="B14" s="172"/>
      <c r="C14" s="173"/>
      <c r="D14" s="174"/>
      <c r="E14" s="173"/>
      <c r="F14" s="173"/>
      <c r="G14" s="175"/>
      <c r="H14" s="176"/>
    </row>
    <row r="15" spans="2:15" s="76" customFormat="1" ht="14.25" customHeight="1" hidden="1">
      <c r="B15" s="340" t="s">
        <v>36</v>
      </c>
      <c r="C15" s="340"/>
      <c r="D15" s="340"/>
      <c r="E15" s="341" t="s">
        <v>103</v>
      </c>
      <c r="F15" s="341"/>
      <c r="G15" s="341"/>
      <c r="H15" s="341"/>
      <c r="J15" s="77"/>
      <c r="K15" s="77"/>
      <c r="L15" s="77"/>
      <c r="M15" s="77"/>
      <c r="N15" s="77"/>
      <c r="O15" s="77"/>
    </row>
    <row r="16" spans="2:15" s="76" customFormat="1" ht="46.5" customHeight="1">
      <c r="B16" s="340"/>
      <c r="C16" s="340"/>
      <c r="D16" s="340"/>
      <c r="E16" s="330"/>
      <c r="F16" s="330"/>
      <c r="G16" s="330"/>
      <c r="H16" s="330"/>
      <c r="J16" s="78"/>
      <c r="K16" s="78"/>
      <c r="L16" s="78"/>
      <c r="M16" s="78"/>
      <c r="N16" s="79"/>
      <c r="O16" s="79"/>
    </row>
    <row r="17" spans="2:15" s="76" customFormat="1" ht="37.5" customHeight="1">
      <c r="B17" s="330" t="s">
        <v>72</v>
      </c>
      <c r="C17" s="330"/>
      <c r="D17" s="330"/>
      <c r="E17" s="331" t="s">
        <v>104</v>
      </c>
      <c r="F17" s="331"/>
      <c r="G17" s="331"/>
      <c r="H17" s="331"/>
      <c r="J17" s="80"/>
      <c r="K17" s="80"/>
      <c r="L17" s="80"/>
      <c r="M17" s="80"/>
      <c r="N17" s="80"/>
      <c r="O17" s="80"/>
    </row>
    <row r="18" spans="2:15" s="76" customFormat="1" ht="14.25">
      <c r="B18" s="77"/>
      <c r="C18" s="81"/>
      <c r="D18" s="82"/>
      <c r="E18" s="82"/>
      <c r="F18" s="82"/>
      <c r="G18" s="83"/>
      <c r="H18" s="79"/>
      <c r="I18" s="79"/>
      <c r="J18" s="77"/>
      <c r="K18" s="81"/>
      <c r="L18" s="82"/>
      <c r="M18" s="82"/>
      <c r="N18" s="79"/>
      <c r="O18" s="79"/>
    </row>
    <row r="19" spans="2:15" s="76" customFormat="1" ht="14.25">
      <c r="B19" s="78" t="s">
        <v>1</v>
      </c>
      <c r="C19" s="84"/>
      <c r="D19" s="82"/>
      <c r="E19" s="82"/>
      <c r="F19" s="78" t="s">
        <v>1</v>
      </c>
      <c r="G19" s="83"/>
      <c r="H19" s="79"/>
      <c r="I19" s="79"/>
      <c r="J19" s="85"/>
      <c r="K19" s="84"/>
      <c r="L19" s="78"/>
      <c r="M19" s="82"/>
      <c r="N19" s="79"/>
      <c r="O19" s="79"/>
    </row>
    <row r="20" ht="7.5" customHeight="1"/>
    <row r="25" spans="5:8" ht="15">
      <c r="E25" s="62"/>
      <c r="F25" s="87"/>
      <c r="G25" s="87"/>
      <c r="H25" s="87"/>
    </row>
    <row r="26" spans="2:8" ht="87" customHeight="1">
      <c r="B26" s="88"/>
      <c r="C26" s="88"/>
      <c r="D26" s="88"/>
      <c r="E26" s="88"/>
      <c r="F26" s="88"/>
      <c r="G26" s="88"/>
      <c r="H26" s="88"/>
    </row>
    <row r="27" spans="2:8" ht="12.75" customHeight="1">
      <c r="B27" s="88"/>
      <c r="C27" s="88"/>
      <c r="D27" s="88"/>
      <c r="E27" s="88"/>
      <c r="F27" s="88"/>
      <c r="G27" s="88"/>
      <c r="H27" s="88"/>
    </row>
    <row r="28" spans="2:8" ht="20.25" customHeight="1">
      <c r="B28" s="77"/>
      <c r="C28" s="77"/>
      <c r="D28" s="77"/>
      <c r="E28" s="77"/>
      <c r="F28" s="77"/>
      <c r="G28" s="77"/>
      <c r="H28" s="77"/>
    </row>
    <row r="29" spans="2:8" ht="60.75" customHeight="1">
      <c r="B29" s="77"/>
      <c r="C29" s="77"/>
      <c r="D29" s="78"/>
      <c r="E29" s="78"/>
      <c r="F29" s="77"/>
      <c r="G29" s="77"/>
      <c r="H29" s="77"/>
    </row>
    <row r="30" spans="2:8" ht="14.25">
      <c r="B30" s="84"/>
      <c r="C30" s="84"/>
      <c r="D30" s="78"/>
      <c r="E30" s="78"/>
      <c r="F30" s="79"/>
      <c r="G30" s="83"/>
      <c r="H30" s="79"/>
    </row>
    <row r="31" spans="2:8" ht="14.25">
      <c r="B31" s="77"/>
      <c r="C31" s="77"/>
      <c r="D31" s="77"/>
      <c r="E31" s="77"/>
      <c r="F31" s="89"/>
      <c r="G31" s="89"/>
      <c r="H31" s="89"/>
    </row>
    <row r="32" spans="2:8" ht="14.25">
      <c r="B32" s="84"/>
      <c r="C32" s="84"/>
      <c r="D32" s="77"/>
      <c r="E32" s="77"/>
      <c r="F32" s="79"/>
      <c r="G32" s="83"/>
      <c r="H32" s="79"/>
    </row>
    <row r="33" spans="2:8" ht="14.25">
      <c r="B33" s="77"/>
      <c r="C33" s="77"/>
      <c r="D33" s="77"/>
      <c r="E33" s="77"/>
      <c r="F33" s="89"/>
      <c r="G33" s="89"/>
      <c r="H33" s="89"/>
    </row>
    <row r="34" spans="2:8" ht="14.25">
      <c r="B34" s="77"/>
      <c r="C34" s="81"/>
      <c r="D34" s="82"/>
      <c r="E34" s="82"/>
      <c r="F34" s="82"/>
      <c r="G34" s="83"/>
      <c r="H34" s="79"/>
    </row>
    <row r="35" spans="2:8" ht="14.25">
      <c r="B35" s="78"/>
      <c r="C35" s="84"/>
      <c r="D35" s="82"/>
      <c r="E35" s="82"/>
      <c r="F35" s="78"/>
      <c r="G35" s="83"/>
      <c r="H35" s="79"/>
    </row>
  </sheetData>
  <sheetProtection/>
  <mergeCells count="22">
    <mergeCell ref="A12:A13"/>
    <mergeCell ref="B12:B13"/>
    <mergeCell ref="B15:D16"/>
    <mergeCell ref="E15:H16"/>
    <mergeCell ref="A10:A11"/>
    <mergeCell ref="B10:B11"/>
    <mergeCell ref="I1:K1"/>
    <mergeCell ref="E1:H1"/>
    <mergeCell ref="B17:D17"/>
    <mergeCell ref="E17:H17"/>
    <mergeCell ref="F5:F6"/>
    <mergeCell ref="G5:H5"/>
    <mergeCell ref="D10:D11"/>
    <mergeCell ref="E2:H2"/>
    <mergeCell ref="A8:A9"/>
    <mergeCell ref="B8:B9"/>
    <mergeCell ref="A3:H3"/>
    <mergeCell ref="A5:A6"/>
    <mergeCell ref="B5:B6"/>
    <mergeCell ref="C5:C6"/>
    <mergeCell ref="D5:D6"/>
    <mergeCell ref="E5:E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2">
      <selection activeCell="B18" sqref="B18"/>
    </sheetView>
  </sheetViews>
  <sheetFormatPr defaultColWidth="9.00390625" defaultRowHeight="12.75"/>
  <cols>
    <col min="1" max="1" width="4.00390625" style="94" customWidth="1"/>
    <col min="2" max="2" width="56.75390625" style="94" customWidth="1"/>
    <col min="3" max="3" width="11.625" style="94" customWidth="1"/>
    <col min="4" max="8" width="5.375" style="94" customWidth="1"/>
    <col min="9" max="15" width="10.375" style="94" customWidth="1"/>
    <col min="16" max="16384" width="9.125" style="94" customWidth="1"/>
  </cols>
  <sheetData>
    <row r="1" spans="1:15" ht="27" customHeight="1" hidden="1">
      <c r="A1" s="90"/>
      <c r="B1" s="91"/>
      <c r="C1" s="92"/>
      <c r="D1" s="93"/>
      <c r="E1" s="93"/>
      <c r="F1" s="93"/>
      <c r="H1" s="95"/>
      <c r="I1" s="95"/>
      <c r="J1" s="344" t="s">
        <v>83</v>
      </c>
      <c r="K1" s="344"/>
      <c r="L1" s="344"/>
      <c r="M1" s="344"/>
      <c r="N1" s="344"/>
      <c r="O1" s="344"/>
    </row>
    <row r="2" spans="1:19" ht="27" customHeight="1">
      <c r="A2" s="90"/>
      <c r="B2" s="91"/>
      <c r="C2" s="92"/>
      <c r="D2" s="93"/>
      <c r="E2" s="93"/>
      <c r="F2" s="93"/>
      <c r="H2" s="95"/>
      <c r="I2" s="335" t="s">
        <v>118</v>
      </c>
      <c r="J2" s="335"/>
      <c r="K2" s="335"/>
      <c r="L2" s="335"/>
      <c r="M2" s="335"/>
      <c r="N2" s="335"/>
      <c r="O2" s="335"/>
      <c r="P2" s="294"/>
      <c r="Q2" s="294"/>
      <c r="R2" s="294"/>
      <c r="S2" s="294"/>
    </row>
    <row r="3" spans="1:15" ht="39.75" customHeight="1">
      <c r="A3" s="345" t="s">
        <v>106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5" ht="15.75" customHeight="1">
      <c r="A4" s="96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30" customHeight="1">
      <c r="A5" s="346" t="s">
        <v>0</v>
      </c>
      <c r="B5" s="348" t="s">
        <v>37</v>
      </c>
      <c r="C5" s="350" t="s">
        <v>88</v>
      </c>
      <c r="D5" s="352" t="s">
        <v>38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4"/>
    </row>
    <row r="6" spans="1:15" ht="39.75" customHeight="1">
      <c r="A6" s="347"/>
      <c r="B6" s="349"/>
      <c r="C6" s="351"/>
      <c r="D6" s="98" t="s">
        <v>10</v>
      </c>
      <c r="E6" s="98" t="s">
        <v>23</v>
      </c>
      <c r="F6" s="98" t="s">
        <v>24</v>
      </c>
      <c r="G6" s="98" t="s">
        <v>39</v>
      </c>
      <c r="H6" s="98" t="s">
        <v>40</v>
      </c>
      <c r="I6" s="98" t="s">
        <v>41</v>
      </c>
      <c r="J6" s="98" t="s">
        <v>42</v>
      </c>
      <c r="K6" s="98" t="s">
        <v>43</v>
      </c>
      <c r="L6" s="99" t="s">
        <v>44</v>
      </c>
      <c r="M6" s="98" t="s">
        <v>45</v>
      </c>
      <c r="N6" s="98" t="s">
        <v>46</v>
      </c>
      <c r="O6" s="98" t="s">
        <v>47</v>
      </c>
    </row>
    <row r="7" spans="1:15" ht="15">
      <c r="A7" s="100">
        <v>1</v>
      </c>
      <c r="B7" s="208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</row>
    <row r="8" spans="1:15" ht="13.5" customHeight="1">
      <c r="A8" s="102"/>
      <c r="B8" s="209" t="s">
        <v>50</v>
      </c>
      <c r="C8" s="266">
        <f>K8+L8+M8+N8</f>
        <v>778.55568</v>
      </c>
      <c r="D8" s="103"/>
      <c r="E8" s="103"/>
      <c r="F8" s="103"/>
      <c r="G8" s="103"/>
      <c r="H8" s="103"/>
      <c r="I8" s="103"/>
      <c r="J8" s="103"/>
      <c r="K8" s="266">
        <f>K10+K15</f>
        <v>778.55568</v>
      </c>
      <c r="L8" s="104"/>
      <c r="M8" s="104"/>
      <c r="N8" s="104"/>
      <c r="O8" s="103"/>
    </row>
    <row r="9" spans="1:15" ht="13.5" customHeight="1" thickBot="1">
      <c r="A9" s="138"/>
      <c r="B9" s="133" t="s">
        <v>63</v>
      </c>
      <c r="C9" s="269"/>
      <c r="D9" s="139"/>
      <c r="E9" s="139"/>
      <c r="F9" s="139"/>
      <c r="G9" s="139"/>
      <c r="H9" s="139"/>
      <c r="I9" s="139"/>
      <c r="J9" s="139"/>
      <c r="K9" s="269"/>
      <c r="L9" s="140"/>
      <c r="M9" s="140"/>
      <c r="N9" s="140"/>
      <c r="O9" s="141"/>
    </row>
    <row r="10" spans="1:15" ht="49.5" customHeight="1" thickBot="1" thickTop="1">
      <c r="A10" s="147" t="s">
        <v>10</v>
      </c>
      <c r="B10" s="211" t="s">
        <v>94</v>
      </c>
      <c r="C10" s="270">
        <f>K10+L10+M10+N10</f>
        <v>719.096</v>
      </c>
      <c r="D10" s="148"/>
      <c r="E10" s="148"/>
      <c r="F10" s="148"/>
      <c r="G10" s="148"/>
      <c r="H10" s="148"/>
      <c r="I10" s="148"/>
      <c r="J10" s="148"/>
      <c r="K10" s="270">
        <f>K12+K14+K13</f>
        <v>719.096</v>
      </c>
      <c r="L10" s="149"/>
      <c r="M10" s="149"/>
      <c r="N10" s="149"/>
      <c r="O10" s="148"/>
    </row>
    <row r="11" spans="1:15" ht="13.5" customHeight="1" thickTop="1">
      <c r="A11" s="118"/>
      <c r="B11" s="210" t="s">
        <v>22</v>
      </c>
      <c r="C11" s="279"/>
      <c r="D11" s="135"/>
      <c r="E11" s="135"/>
      <c r="F11" s="135"/>
      <c r="G11" s="135"/>
      <c r="H11" s="135"/>
      <c r="I11" s="135"/>
      <c r="J11" s="135"/>
      <c r="K11" s="135"/>
      <c r="L11" s="136"/>
      <c r="M11" s="136"/>
      <c r="N11" s="136"/>
      <c r="O11" s="137"/>
    </row>
    <row r="12" spans="1:15" ht="45" customHeight="1">
      <c r="A12" s="102"/>
      <c r="B12" s="20" t="s">
        <v>110</v>
      </c>
      <c r="C12" s="266">
        <f>K12</f>
        <v>431.121</v>
      </c>
      <c r="D12" s="103"/>
      <c r="E12" s="103"/>
      <c r="F12" s="103"/>
      <c r="G12" s="103"/>
      <c r="H12" s="103"/>
      <c r="I12" s="103"/>
      <c r="J12" s="103"/>
      <c r="K12" s="244">
        <v>431.121</v>
      </c>
      <c r="L12" s="104"/>
      <c r="M12" s="104"/>
      <c r="N12" s="104"/>
      <c r="O12" s="103"/>
    </row>
    <row r="13" spans="1:15" ht="45" customHeight="1">
      <c r="A13" s="281"/>
      <c r="B13" s="20" t="s">
        <v>108</v>
      </c>
      <c r="C13" s="266">
        <f>K13</f>
        <v>99.187</v>
      </c>
      <c r="D13" s="103"/>
      <c r="E13" s="103"/>
      <c r="F13" s="103"/>
      <c r="G13" s="103"/>
      <c r="H13" s="103"/>
      <c r="I13" s="103"/>
      <c r="J13" s="103"/>
      <c r="K13" s="244">
        <v>99.187</v>
      </c>
      <c r="L13" s="104"/>
      <c r="M13" s="104"/>
      <c r="N13" s="104"/>
      <c r="O13" s="103"/>
    </row>
    <row r="14" spans="1:15" ht="32.25" customHeight="1" thickBot="1">
      <c r="A14" s="144"/>
      <c r="B14" s="20" t="s">
        <v>97</v>
      </c>
      <c r="C14" s="267">
        <f>K14</f>
        <v>188.788</v>
      </c>
      <c r="D14" s="145"/>
      <c r="E14" s="145"/>
      <c r="F14" s="145"/>
      <c r="G14" s="145"/>
      <c r="H14" s="145"/>
      <c r="I14" s="145"/>
      <c r="J14" s="145"/>
      <c r="K14" s="282">
        <v>188.788</v>
      </c>
      <c r="L14" s="146"/>
      <c r="M14" s="146"/>
      <c r="N14" s="146"/>
      <c r="O14" s="145"/>
    </row>
    <row r="15" spans="1:15" ht="57" customHeight="1">
      <c r="A15" s="147" t="s">
        <v>23</v>
      </c>
      <c r="B15" s="150" t="s">
        <v>82</v>
      </c>
      <c r="C15" s="270">
        <f>SUM(D15:O15)</f>
        <v>59.45968</v>
      </c>
      <c r="D15" s="149"/>
      <c r="E15" s="149"/>
      <c r="F15" s="149"/>
      <c r="G15" s="149"/>
      <c r="H15" s="149"/>
      <c r="I15" s="149"/>
      <c r="J15" s="149"/>
      <c r="K15" s="268">
        <f>K17</f>
        <v>59.45968</v>
      </c>
      <c r="L15" s="149"/>
      <c r="M15" s="149"/>
      <c r="N15" s="149"/>
      <c r="O15" s="149"/>
    </row>
    <row r="16" spans="1:15" ht="17.25" customHeight="1">
      <c r="A16" s="105"/>
      <c r="B16" s="210" t="s">
        <v>22</v>
      </c>
      <c r="C16" s="279"/>
      <c r="D16" s="135"/>
      <c r="E16" s="135"/>
      <c r="F16" s="135"/>
      <c r="G16" s="135"/>
      <c r="H16" s="135"/>
      <c r="I16" s="135"/>
      <c r="J16" s="135"/>
      <c r="K16" s="135"/>
      <c r="L16" s="136"/>
      <c r="M16" s="136"/>
      <c r="N16" s="136"/>
      <c r="O16" s="137"/>
    </row>
    <row r="17" spans="1:15" ht="26.25" customHeight="1" thickBot="1">
      <c r="A17" s="142"/>
      <c r="B17" s="247" t="s">
        <v>115</v>
      </c>
      <c r="C17" s="265">
        <f>SUM(D17:O17)</f>
        <v>59.45968</v>
      </c>
      <c r="D17" s="143"/>
      <c r="E17" s="143"/>
      <c r="F17" s="143"/>
      <c r="G17" s="143"/>
      <c r="H17" s="143"/>
      <c r="I17" s="143"/>
      <c r="J17" s="143"/>
      <c r="K17" s="244">
        <v>59.45968</v>
      </c>
      <c r="L17" s="143"/>
      <c r="M17" s="143"/>
      <c r="N17" s="143"/>
      <c r="O17" s="143"/>
    </row>
    <row r="18" spans="1:15" ht="12" customHeight="1">
      <c r="A18" s="178"/>
      <c r="B18" s="179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ht="34.5" customHeight="1">
      <c r="A19" s="106"/>
      <c r="B19" s="107" t="s">
        <v>5</v>
      </c>
      <c r="C19" s="108"/>
      <c r="D19" s="109"/>
      <c r="E19" s="109"/>
      <c r="F19" s="109"/>
      <c r="G19" s="109"/>
      <c r="H19" s="109"/>
      <c r="I19" s="356" t="s">
        <v>103</v>
      </c>
      <c r="J19" s="356"/>
      <c r="K19" s="356"/>
      <c r="L19" s="356"/>
      <c r="M19" s="356"/>
      <c r="N19" s="356"/>
      <c r="O19" s="356"/>
    </row>
    <row r="20" spans="1:15" ht="1.5" customHeight="1">
      <c r="A20" s="106"/>
      <c r="B20" s="110"/>
      <c r="C20" s="110"/>
      <c r="D20" s="109"/>
      <c r="E20" s="109"/>
      <c r="F20" s="109"/>
      <c r="G20" s="109"/>
      <c r="H20" s="109"/>
      <c r="I20" s="109"/>
      <c r="J20" s="111"/>
      <c r="K20" s="110"/>
      <c r="L20" s="110"/>
      <c r="M20" s="110"/>
      <c r="N20" s="110"/>
      <c r="O20" s="111"/>
    </row>
    <row r="21" spans="1:15" ht="15.75">
      <c r="A21" s="106"/>
      <c r="B21" s="356" t="s">
        <v>48</v>
      </c>
      <c r="C21" s="356"/>
      <c r="D21" s="109"/>
      <c r="E21" s="109"/>
      <c r="F21" s="109"/>
      <c r="G21" s="109"/>
      <c r="H21" s="109"/>
      <c r="I21" s="357" t="s">
        <v>49</v>
      </c>
      <c r="J21" s="357"/>
      <c r="K21" s="357"/>
      <c r="L21" s="357"/>
      <c r="M21" s="357"/>
      <c r="N21" s="357"/>
      <c r="O21" s="357"/>
    </row>
    <row r="22" spans="1:15" ht="3.75" customHeight="1">
      <c r="A22" s="112"/>
      <c r="B22" s="108"/>
      <c r="C22" s="108"/>
      <c r="D22" s="109"/>
      <c r="E22" s="109"/>
      <c r="F22" s="109"/>
      <c r="G22" s="109"/>
      <c r="H22" s="109"/>
      <c r="I22" s="109"/>
      <c r="J22" s="111"/>
      <c r="K22" s="108"/>
      <c r="L22" s="113"/>
      <c r="M22" s="114"/>
      <c r="N22" s="114"/>
      <c r="O22" s="111"/>
    </row>
    <row r="23" spans="1:15" ht="22.5" customHeight="1">
      <c r="A23" s="106"/>
      <c r="B23" s="356" t="s">
        <v>68</v>
      </c>
      <c r="C23" s="356"/>
      <c r="D23" s="109"/>
      <c r="E23" s="109"/>
      <c r="F23" s="109"/>
      <c r="G23" s="109"/>
      <c r="H23" s="109"/>
      <c r="I23" s="357" t="s">
        <v>105</v>
      </c>
      <c r="J23" s="357"/>
      <c r="K23" s="357"/>
      <c r="L23" s="357"/>
      <c r="M23" s="357"/>
      <c r="N23" s="357"/>
      <c r="O23" s="357"/>
    </row>
    <row r="24" spans="1:15" ht="15.75" hidden="1">
      <c r="A24" s="90"/>
      <c r="B24" s="115"/>
      <c r="C24" s="116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2:15" ht="23.25" customHeight="1">
      <c r="B25" s="110" t="s">
        <v>1</v>
      </c>
      <c r="C25" s="117"/>
      <c r="D25" s="117"/>
      <c r="E25" s="117"/>
      <c r="F25" s="117"/>
      <c r="G25" s="117"/>
      <c r="H25" s="117"/>
      <c r="I25" s="355" t="s">
        <v>1</v>
      </c>
      <c r="J25" s="355"/>
      <c r="K25" s="355"/>
      <c r="L25" s="355"/>
      <c r="M25" s="355"/>
      <c r="N25" s="355"/>
      <c r="O25" s="117"/>
    </row>
  </sheetData>
  <sheetProtection/>
  <mergeCells count="13">
    <mergeCell ref="I25:N25"/>
    <mergeCell ref="I19:O19"/>
    <mergeCell ref="B21:C21"/>
    <mergeCell ref="I21:O21"/>
    <mergeCell ref="B23:C23"/>
    <mergeCell ref="I23:O23"/>
    <mergeCell ref="J1:O1"/>
    <mergeCell ref="A3:O3"/>
    <mergeCell ref="A5:A6"/>
    <mergeCell ref="B5:B6"/>
    <mergeCell ref="C5:C6"/>
    <mergeCell ref="D5:O5"/>
    <mergeCell ref="I2:O2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L30"/>
  <sheetViews>
    <sheetView tabSelected="1" zoomScalePageLayoutView="0" workbookViewId="0" topLeftCell="A2">
      <selection activeCell="B23" sqref="B23"/>
    </sheetView>
  </sheetViews>
  <sheetFormatPr defaultColWidth="9.00390625" defaultRowHeight="12.75"/>
  <cols>
    <col min="1" max="1" width="4.125" style="0" customWidth="1"/>
    <col min="2" max="2" width="38.625" style="0" customWidth="1"/>
    <col min="3" max="3" width="5.75390625" style="0" customWidth="1"/>
    <col min="4" max="4" width="8.125" style="0" customWidth="1"/>
    <col min="5" max="5" width="6.00390625" style="0" customWidth="1"/>
    <col min="6" max="7" width="10.125" style="0" customWidth="1"/>
    <col min="8" max="8" width="9.75390625" style="0" customWidth="1"/>
    <col min="9" max="9" width="4.875" style="0" customWidth="1"/>
    <col min="10" max="11" width="4.625" style="0" customWidth="1"/>
    <col min="12" max="12" width="5.375" style="0" customWidth="1"/>
    <col min="13" max="13" width="6.00390625" style="0" customWidth="1"/>
    <col min="14" max="14" width="6.125" style="0" customWidth="1"/>
    <col min="15" max="16" width="5.625" style="0" customWidth="1"/>
    <col min="17" max="17" width="5.75390625" style="0" customWidth="1"/>
    <col min="18" max="19" width="9.75390625" style="0" customWidth="1"/>
    <col min="20" max="20" width="9.625" style="0" customWidth="1"/>
    <col min="21" max="21" width="12.875" style="0" customWidth="1"/>
  </cols>
  <sheetData>
    <row r="1" spans="2:21" ht="29.25" customHeight="1" hidden="1">
      <c r="B1" s="156"/>
      <c r="C1" s="119"/>
      <c r="D1" s="119"/>
      <c r="E1" s="119"/>
      <c r="F1" s="119"/>
      <c r="G1" s="119"/>
      <c r="H1" s="120"/>
      <c r="I1" s="119"/>
      <c r="J1" s="119"/>
      <c r="K1" s="119"/>
      <c r="L1" s="119"/>
      <c r="M1" s="119"/>
      <c r="N1" s="120"/>
      <c r="O1" s="364" t="s">
        <v>80</v>
      </c>
      <c r="P1" s="364"/>
      <c r="Q1" s="364"/>
      <c r="R1" s="364"/>
      <c r="S1" s="364"/>
      <c r="T1" s="364"/>
      <c r="U1" s="364"/>
    </row>
    <row r="2" spans="2:21" ht="12.75" customHeight="1">
      <c r="B2" s="370" t="s">
        <v>122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2:21" ht="29.25" customHeight="1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</row>
    <row r="4" spans="1:21" ht="21.75" customHeight="1">
      <c r="A4" s="358" t="s">
        <v>51</v>
      </c>
      <c r="B4" s="358" t="s">
        <v>52</v>
      </c>
      <c r="C4" s="361" t="s">
        <v>121</v>
      </c>
      <c r="D4" s="362"/>
      <c r="E4" s="362"/>
      <c r="F4" s="362"/>
      <c r="G4" s="362"/>
      <c r="H4" s="363"/>
      <c r="I4" s="361" t="s">
        <v>53</v>
      </c>
      <c r="J4" s="362"/>
      <c r="K4" s="362"/>
      <c r="L4" s="362"/>
      <c r="M4" s="362"/>
      <c r="N4" s="363"/>
      <c r="O4" s="361" t="s">
        <v>60</v>
      </c>
      <c r="P4" s="362"/>
      <c r="Q4" s="363"/>
      <c r="R4" s="361" t="s">
        <v>54</v>
      </c>
      <c r="S4" s="362"/>
      <c r="T4" s="363"/>
      <c r="U4" s="358" t="s">
        <v>55</v>
      </c>
    </row>
    <row r="5" spans="1:21" ht="46.5" customHeight="1">
      <c r="A5" s="359"/>
      <c r="B5" s="359"/>
      <c r="C5" s="365" t="s">
        <v>89</v>
      </c>
      <c r="D5" s="366"/>
      <c r="E5" s="367"/>
      <c r="F5" s="358" t="s">
        <v>56</v>
      </c>
      <c r="G5" s="362" t="s">
        <v>78</v>
      </c>
      <c r="H5" s="363"/>
      <c r="I5" s="365" t="s">
        <v>57</v>
      </c>
      <c r="J5" s="366"/>
      <c r="K5" s="367"/>
      <c r="L5" s="358" t="s">
        <v>56</v>
      </c>
      <c r="M5" s="362" t="s">
        <v>78</v>
      </c>
      <c r="N5" s="363"/>
      <c r="O5" s="358" t="s">
        <v>56</v>
      </c>
      <c r="P5" s="362" t="s">
        <v>78</v>
      </c>
      <c r="Q5" s="363"/>
      <c r="R5" s="358" t="s">
        <v>56</v>
      </c>
      <c r="S5" s="362" t="s">
        <v>78</v>
      </c>
      <c r="T5" s="363"/>
      <c r="U5" s="359"/>
    </row>
    <row r="6" spans="1:21" ht="48" customHeight="1">
      <c r="A6" s="360"/>
      <c r="B6" s="360"/>
      <c r="C6" s="126" t="s">
        <v>61</v>
      </c>
      <c r="D6" s="127" t="s">
        <v>8</v>
      </c>
      <c r="E6" s="127" t="s">
        <v>58</v>
      </c>
      <c r="F6" s="360"/>
      <c r="G6" s="123" t="s">
        <v>76</v>
      </c>
      <c r="H6" s="123" t="s">
        <v>77</v>
      </c>
      <c r="I6" s="126" t="s">
        <v>61</v>
      </c>
      <c r="J6" s="127" t="s">
        <v>8</v>
      </c>
      <c r="K6" s="127" t="s">
        <v>58</v>
      </c>
      <c r="L6" s="360"/>
      <c r="M6" s="123" t="s">
        <v>76</v>
      </c>
      <c r="N6" s="123" t="s">
        <v>77</v>
      </c>
      <c r="O6" s="360"/>
      <c r="P6" s="123" t="s">
        <v>76</v>
      </c>
      <c r="Q6" s="123" t="s">
        <v>77</v>
      </c>
      <c r="R6" s="360"/>
      <c r="S6" s="123" t="s">
        <v>76</v>
      </c>
      <c r="T6" s="123" t="s">
        <v>77</v>
      </c>
      <c r="U6" s="360"/>
    </row>
    <row r="7" spans="1:21" ht="15.75" customHeight="1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3">
        <v>7</v>
      </c>
      <c r="H7" s="123">
        <v>8</v>
      </c>
      <c r="I7" s="122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2">
        <v>15</v>
      </c>
      <c r="P7" s="123">
        <v>16</v>
      </c>
      <c r="Q7" s="123">
        <v>17</v>
      </c>
      <c r="R7" s="122">
        <v>18</v>
      </c>
      <c r="S7" s="123">
        <v>19</v>
      </c>
      <c r="T7" s="123">
        <v>20</v>
      </c>
      <c r="U7" s="122">
        <v>21</v>
      </c>
    </row>
    <row r="8" spans="1:21" ht="17.25" customHeight="1">
      <c r="A8" s="124"/>
      <c r="B8" s="125" t="s">
        <v>25</v>
      </c>
      <c r="C8" s="121" t="s">
        <v>59</v>
      </c>
      <c r="D8" s="121" t="s">
        <v>59</v>
      </c>
      <c r="E8" s="121" t="s">
        <v>59</v>
      </c>
      <c r="F8" s="378">
        <f>F10+F18</f>
        <v>2204355.68</v>
      </c>
      <c r="G8" s="378">
        <f>G10+G18</f>
        <v>1425800</v>
      </c>
      <c r="H8" s="378">
        <f>H10+H18</f>
        <v>778555.68</v>
      </c>
      <c r="I8" s="121" t="s">
        <v>59</v>
      </c>
      <c r="J8" s="121" t="s">
        <v>59</v>
      </c>
      <c r="K8" s="121" t="s">
        <v>59</v>
      </c>
      <c r="L8" s="374">
        <f>L10+L18</f>
        <v>0</v>
      </c>
      <c r="M8" s="374">
        <f aca="true" t="shared" si="0" ref="M8:T8">M10+M18</f>
        <v>0</v>
      </c>
      <c r="N8" s="374">
        <f t="shared" si="0"/>
        <v>0</v>
      </c>
      <c r="O8" s="374">
        <f t="shared" si="0"/>
        <v>0</v>
      </c>
      <c r="P8" s="374">
        <f t="shared" si="0"/>
        <v>0</v>
      </c>
      <c r="Q8" s="374">
        <f t="shared" si="0"/>
        <v>0</v>
      </c>
      <c r="R8" s="374">
        <f t="shared" si="0"/>
        <v>2204355.68</v>
      </c>
      <c r="S8" s="374">
        <f t="shared" si="0"/>
        <v>1425800</v>
      </c>
      <c r="T8" s="374">
        <f t="shared" si="0"/>
        <v>778555.68</v>
      </c>
      <c r="U8" s="424"/>
    </row>
    <row r="9" spans="1:220" s="4" customFormat="1" ht="12" customHeight="1" thickBot="1">
      <c r="A9" s="192"/>
      <c r="B9" s="212" t="s">
        <v>63</v>
      </c>
      <c r="C9" s="188"/>
      <c r="D9" s="278"/>
      <c r="E9" s="277"/>
      <c r="F9" s="379"/>
      <c r="G9" s="379"/>
      <c r="H9" s="283"/>
      <c r="I9" s="191"/>
      <c r="J9" s="190"/>
      <c r="K9" s="190"/>
      <c r="L9" s="189"/>
      <c r="M9" s="189"/>
      <c r="N9" s="189"/>
      <c r="O9" s="189"/>
      <c r="P9" s="189"/>
      <c r="Q9" s="189"/>
      <c r="R9" s="189"/>
      <c r="S9" s="375"/>
      <c r="T9" s="375"/>
      <c r="U9" s="42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s="4" customFormat="1" ht="54.75" customHeight="1" thickBot="1" thickTop="1">
      <c r="A10" s="196" t="s">
        <v>2</v>
      </c>
      <c r="B10" s="216" t="s">
        <v>91</v>
      </c>
      <c r="C10" s="289" t="s">
        <v>119</v>
      </c>
      <c r="D10" s="402">
        <f>D12</f>
        <v>1628</v>
      </c>
      <c r="E10" s="403">
        <f>E12</f>
        <v>0.206</v>
      </c>
      <c r="F10" s="380">
        <f>F12</f>
        <v>2019596</v>
      </c>
      <c r="G10" s="381">
        <f>G12</f>
        <v>1300500</v>
      </c>
      <c r="H10" s="381">
        <f>H12</f>
        <v>719096</v>
      </c>
      <c r="I10" s="202" t="s">
        <v>119</v>
      </c>
      <c r="J10" s="382">
        <f>J12</f>
        <v>0</v>
      </c>
      <c r="K10" s="382">
        <f>K12</f>
        <v>0</v>
      </c>
      <c r="L10" s="383">
        <f>L12</f>
        <v>0</v>
      </c>
      <c r="M10" s="383">
        <f aca="true" t="shared" si="1" ref="M10:T10">M12</f>
        <v>0</v>
      </c>
      <c r="N10" s="383">
        <f t="shared" si="1"/>
        <v>0</v>
      </c>
      <c r="O10" s="383">
        <f t="shared" si="1"/>
        <v>0</v>
      </c>
      <c r="P10" s="383">
        <f t="shared" si="1"/>
        <v>0</v>
      </c>
      <c r="Q10" s="383">
        <f t="shared" si="1"/>
        <v>0</v>
      </c>
      <c r="R10" s="383">
        <f t="shared" si="1"/>
        <v>2019596</v>
      </c>
      <c r="S10" s="383">
        <f t="shared" si="1"/>
        <v>1300500</v>
      </c>
      <c r="T10" s="383">
        <f t="shared" si="1"/>
        <v>719096</v>
      </c>
      <c r="U10" s="42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s="4" customFormat="1" ht="12.75" customHeight="1" thickTop="1">
      <c r="A11" s="184"/>
      <c r="B11" s="213" t="s">
        <v>21</v>
      </c>
      <c r="C11" s="194"/>
      <c r="D11" s="299"/>
      <c r="E11" s="299"/>
      <c r="F11" s="404"/>
      <c r="G11" s="404"/>
      <c r="H11" s="404"/>
      <c r="I11" s="187"/>
      <c r="J11" s="299"/>
      <c r="K11" s="299"/>
      <c r="L11" s="384"/>
      <c r="M11" s="384"/>
      <c r="N11" s="384"/>
      <c r="O11" s="384"/>
      <c r="P11" s="384"/>
      <c r="Q11" s="384"/>
      <c r="R11" s="416"/>
      <c r="S11" s="417"/>
      <c r="T11" s="417"/>
      <c r="U11" s="427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s="4" customFormat="1" ht="30" customHeight="1">
      <c r="A12" s="183" t="s">
        <v>11</v>
      </c>
      <c r="B12" s="213" t="s">
        <v>92</v>
      </c>
      <c r="C12" s="285" t="s">
        <v>119</v>
      </c>
      <c r="D12" s="295">
        <f>D13</f>
        <v>1628</v>
      </c>
      <c r="E12" s="295">
        <f>E13</f>
        <v>0.206</v>
      </c>
      <c r="F12" s="405">
        <f>F13</f>
        <v>2019596</v>
      </c>
      <c r="G12" s="405">
        <f>G13</f>
        <v>1300500</v>
      </c>
      <c r="H12" s="405">
        <f>H13</f>
        <v>719096</v>
      </c>
      <c r="I12" s="271" t="s">
        <v>119</v>
      </c>
      <c r="J12" s="295">
        <f>J13</f>
        <v>0</v>
      </c>
      <c r="K12" s="295">
        <f>K13</f>
        <v>0</v>
      </c>
      <c r="L12" s="376">
        <f>L13</f>
        <v>0</v>
      </c>
      <c r="M12" s="376">
        <f>M13</f>
        <v>0</v>
      </c>
      <c r="N12" s="376">
        <f>N13</f>
        <v>0</v>
      </c>
      <c r="O12" s="376">
        <f>O13</f>
        <v>0</v>
      </c>
      <c r="P12" s="376">
        <f>P13</f>
        <v>0</v>
      </c>
      <c r="Q12" s="376">
        <f>Q13</f>
        <v>0</v>
      </c>
      <c r="R12" s="415">
        <f>R13</f>
        <v>2019596</v>
      </c>
      <c r="S12" s="415">
        <f>S13</f>
        <v>1300500</v>
      </c>
      <c r="T12" s="415">
        <f>T13</f>
        <v>719096</v>
      </c>
      <c r="U12" s="42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s="4" customFormat="1" ht="15" customHeight="1">
      <c r="A13" s="31"/>
      <c r="B13" s="217" t="s">
        <v>90</v>
      </c>
      <c r="C13" s="285" t="s">
        <v>119</v>
      </c>
      <c r="D13" s="406">
        <f>D15+D17+D16</f>
        <v>1628</v>
      </c>
      <c r="E13" s="406">
        <f>E15+E17+E16</f>
        <v>0.206</v>
      </c>
      <c r="F13" s="407">
        <f>F15+F17+F16</f>
        <v>2019596</v>
      </c>
      <c r="G13" s="407">
        <f>G15+G17+G16</f>
        <v>1300500</v>
      </c>
      <c r="H13" s="407">
        <f>H15+H17+H16</f>
        <v>719096</v>
      </c>
      <c r="I13" s="61" t="s">
        <v>119</v>
      </c>
      <c r="J13" s="385">
        <f>J15+J16+J17</f>
        <v>0</v>
      </c>
      <c r="K13" s="385">
        <f>K15+K16+K17</f>
        <v>0</v>
      </c>
      <c r="L13" s="376">
        <f>L15+L16+L17</f>
        <v>0</v>
      </c>
      <c r="M13" s="376">
        <f aca="true" t="shared" si="2" ref="M13:T13">M15+M16+M17</f>
        <v>0</v>
      </c>
      <c r="N13" s="376">
        <f t="shared" si="2"/>
        <v>0</v>
      </c>
      <c r="O13" s="376">
        <f t="shared" si="2"/>
        <v>0</v>
      </c>
      <c r="P13" s="376">
        <f t="shared" si="2"/>
        <v>0</v>
      </c>
      <c r="Q13" s="376">
        <f t="shared" si="2"/>
        <v>0</v>
      </c>
      <c r="R13" s="415">
        <f t="shared" si="2"/>
        <v>2019596</v>
      </c>
      <c r="S13" s="415">
        <f t="shared" si="2"/>
        <v>1300500</v>
      </c>
      <c r="T13" s="415">
        <f t="shared" si="2"/>
        <v>719096</v>
      </c>
      <c r="U13" s="42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4" customFormat="1" ht="12.75" customHeight="1">
      <c r="A14" s="31"/>
      <c r="B14" s="215" t="s">
        <v>22</v>
      </c>
      <c r="C14" s="220"/>
      <c r="D14" s="295"/>
      <c r="E14" s="295"/>
      <c r="F14" s="405"/>
      <c r="G14" s="405"/>
      <c r="H14" s="405"/>
      <c r="I14" s="10"/>
      <c r="J14" s="376"/>
      <c r="K14" s="376"/>
      <c r="L14" s="376"/>
      <c r="M14" s="376"/>
      <c r="N14" s="376"/>
      <c r="O14" s="376"/>
      <c r="P14" s="376"/>
      <c r="Q14" s="376"/>
      <c r="R14" s="415"/>
      <c r="S14" s="418"/>
      <c r="T14" s="418"/>
      <c r="U14" s="42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s="4" customFormat="1" ht="40.5" customHeight="1">
      <c r="A15" s="31" t="s">
        <v>12</v>
      </c>
      <c r="B15" s="20" t="s">
        <v>110</v>
      </c>
      <c r="C15" s="285" t="s">
        <v>119</v>
      </c>
      <c r="D15" s="408">
        <v>947</v>
      </c>
      <c r="E15" s="300">
        <v>0.11</v>
      </c>
      <c r="F15" s="407">
        <v>1211566</v>
      </c>
      <c r="G15" s="409">
        <v>780445</v>
      </c>
      <c r="H15" s="409">
        <v>431121</v>
      </c>
      <c r="I15" s="54" t="s">
        <v>119</v>
      </c>
      <c r="J15" s="385">
        <v>0</v>
      </c>
      <c r="K15" s="386">
        <v>0</v>
      </c>
      <c r="L15" s="386">
        <f>M15+N15</f>
        <v>0</v>
      </c>
      <c r="M15" s="386">
        <f>N15+O15</f>
        <v>0</v>
      </c>
      <c r="N15" s="386">
        <f>O15+P15</f>
        <v>0</v>
      </c>
      <c r="O15" s="386">
        <f>P15+Q15</f>
        <v>0</v>
      </c>
      <c r="P15" s="386">
        <v>0</v>
      </c>
      <c r="Q15" s="386">
        <v>0</v>
      </c>
      <c r="R15" s="386">
        <f>SUM(S15:T15)</f>
        <v>1211566</v>
      </c>
      <c r="S15" s="419">
        <f>G15-P15</f>
        <v>780445</v>
      </c>
      <c r="T15" s="419">
        <f>H15-Q15</f>
        <v>431121</v>
      </c>
      <c r="U15" s="428" t="s">
        <v>126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s="4" customFormat="1" ht="39.75" customHeight="1">
      <c r="A16" s="31" t="s">
        <v>13</v>
      </c>
      <c r="B16" s="20" t="s">
        <v>111</v>
      </c>
      <c r="C16" s="285" t="s">
        <v>119</v>
      </c>
      <c r="D16" s="408">
        <v>252</v>
      </c>
      <c r="E16" s="300">
        <v>0.018</v>
      </c>
      <c r="F16" s="407">
        <v>278742</v>
      </c>
      <c r="G16" s="409">
        <v>179555</v>
      </c>
      <c r="H16" s="409">
        <v>99187</v>
      </c>
      <c r="I16" s="54" t="s">
        <v>119</v>
      </c>
      <c r="J16" s="385">
        <v>0</v>
      </c>
      <c r="K16" s="386">
        <v>0</v>
      </c>
      <c r="L16" s="386">
        <f>M16+N16</f>
        <v>0</v>
      </c>
      <c r="M16" s="386">
        <f>N16+O16</f>
        <v>0</v>
      </c>
      <c r="N16" s="386">
        <f>O16+P16</f>
        <v>0</v>
      </c>
      <c r="O16" s="386">
        <f>P16+Q16</f>
        <v>0</v>
      </c>
      <c r="P16" s="386">
        <v>0</v>
      </c>
      <c r="Q16" s="386">
        <v>0</v>
      </c>
      <c r="R16" s="386">
        <f>SUM(S16:T16)</f>
        <v>278742</v>
      </c>
      <c r="S16" s="419">
        <f>G16-P16</f>
        <v>179555</v>
      </c>
      <c r="T16" s="419">
        <f>H16-Q16</f>
        <v>99187</v>
      </c>
      <c r="U16" s="428" t="s">
        <v>126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s="4" customFormat="1" ht="38.25" customHeight="1" thickBot="1">
      <c r="A17" s="31" t="s">
        <v>109</v>
      </c>
      <c r="B17" s="20" t="s">
        <v>97</v>
      </c>
      <c r="C17" s="285" t="s">
        <v>119</v>
      </c>
      <c r="D17" s="408">
        <v>429</v>
      </c>
      <c r="E17" s="300">
        <v>0.078</v>
      </c>
      <c r="F17" s="407">
        <v>529288</v>
      </c>
      <c r="G17" s="409">
        <v>340500</v>
      </c>
      <c r="H17" s="409">
        <v>188788</v>
      </c>
      <c r="I17" s="54" t="s">
        <v>119</v>
      </c>
      <c r="J17" s="385">
        <v>0</v>
      </c>
      <c r="K17" s="386">
        <v>0</v>
      </c>
      <c r="L17" s="386">
        <f>M17+N17</f>
        <v>0</v>
      </c>
      <c r="M17" s="386">
        <f>N17+O17</f>
        <v>0</v>
      </c>
      <c r="N17" s="386">
        <f>O17+P17</f>
        <v>0</v>
      </c>
      <c r="O17" s="386">
        <f>P17+Q17</f>
        <v>0</v>
      </c>
      <c r="P17" s="386">
        <v>0</v>
      </c>
      <c r="Q17" s="386">
        <v>0</v>
      </c>
      <c r="R17" s="386">
        <f>SUM(S17:T17)</f>
        <v>529288</v>
      </c>
      <c r="S17" s="419">
        <f>G17-P17</f>
        <v>340500</v>
      </c>
      <c r="T17" s="419">
        <f>H17-Q17</f>
        <v>188788</v>
      </c>
      <c r="U17" s="428" t="s">
        <v>126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s="2" customFormat="1" ht="51.75" customHeight="1" thickBot="1" thickTop="1">
      <c r="A18" s="196" t="s">
        <v>3</v>
      </c>
      <c r="B18" s="216" t="s">
        <v>81</v>
      </c>
      <c r="C18" s="286">
        <f>C20</f>
        <v>1</v>
      </c>
      <c r="D18" s="410">
        <f>D20</f>
        <v>224</v>
      </c>
      <c r="E18" s="411" t="s">
        <v>119</v>
      </c>
      <c r="F18" s="412">
        <f>F20</f>
        <v>184759.68</v>
      </c>
      <c r="G18" s="383">
        <f>G20</f>
        <v>125300</v>
      </c>
      <c r="H18" s="383">
        <f>H20</f>
        <v>59459.68</v>
      </c>
      <c r="I18" s="204">
        <f>I20</f>
        <v>0</v>
      </c>
      <c r="J18" s="387" t="str">
        <f>J20</f>
        <v>0</v>
      </c>
      <c r="K18" s="388" t="s">
        <v>119</v>
      </c>
      <c r="L18" s="389">
        <f>L20</f>
        <v>0</v>
      </c>
      <c r="M18" s="389" t="str">
        <f aca="true" t="shared" si="3" ref="M18:T18">M20</f>
        <v>0</v>
      </c>
      <c r="N18" s="389">
        <f t="shared" si="3"/>
        <v>0</v>
      </c>
      <c r="O18" s="389">
        <f t="shared" si="3"/>
        <v>0</v>
      </c>
      <c r="P18" s="389">
        <f t="shared" si="3"/>
        <v>0</v>
      </c>
      <c r="Q18" s="389">
        <f t="shared" si="3"/>
        <v>0</v>
      </c>
      <c r="R18" s="420">
        <f t="shared" si="3"/>
        <v>184759.68</v>
      </c>
      <c r="S18" s="420">
        <f t="shared" si="3"/>
        <v>125300</v>
      </c>
      <c r="T18" s="420">
        <f t="shared" si="3"/>
        <v>59459.68</v>
      </c>
      <c r="U18" s="42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s="2" customFormat="1" ht="12" customHeight="1" thickTop="1">
      <c r="A19" s="129"/>
      <c r="B19" s="218" t="s">
        <v>15</v>
      </c>
      <c r="C19" s="280"/>
      <c r="D19" s="413"/>
      <c r="E19" s="392"/>
      <c r="F19" s="392"/>
      <c r="G19" s="392"/>
      <c r="H19" s="392"/>
      <c r="I19" s="155"/>
      <c r="J19" s="390"/>
      <c r="K19" s="391"/>
      <c r="L19" s="392"/>
      <c r="M19" s="393"/>
      <c r="N19" s="392"/>
      <c r="O19" s="392"/>
      <c r="P19" s="392"/>
      <c r="Q19" s="392"/>
      <c r="R19" s="392"/>
      <c r="S19" s="421"/>
      <c r="T19" s="421"/>
      <c r="U19" s="427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s="2" customFormat="1" ht="27" customHeight="1">
      <c r="A20" s="205" t="s">
        <v>16</v>
      </c>
      <c r="B20" s="214" t="s">
        <v>114</v>
      </c>
      <c r="C20" s="276">
        <f>C22</f>
        <v>1</v>
      </c>
      <c r="D20" s="295">
        <f>D22</f>
        <v>224</v>
      </c>
      <c r="E20" s="272" t="s">
        <v>119</v>
      </c>
      <c r="F20" s="414">
        <f>F22</f>
        <v>184759.68</v>
      </c>
      <c r="G20" s="415">
        <f>G22</f>
        <v>125300</v>
      </c>
      <c r="H20" s="415">
        <f>H22</f>
        <v>59459.68</v>
      </c>
      <c r="I20" s="57">
        <f>I22</f>
        <v>0</v>
      </c>
      <c r="J20" s="394" t="str">
        <f>J22</f>
        <v>0</v>
      </c>
      <c r="K20" s="395" t="s">
        <v>119</v>
      </c>
      <c r="L20" s="396">
        <f>L22</f>
        <v>0</v>
      </c>
      <c r="M20" s="396" t="str">
        <f aca="true" t="shared" si="4" ref="M20:T20">M22</f>
        <v>0</v>
      </c>
      <c r="N20" s="396">
        <f t="shared" si="4"/>
        <v>0</v>
      </c>
      <c r="O20" s="396">
        <f t="shared" si="4"/>
        <v>0</v>
      </c>
      <c r="P20" s="396">
        <f t="shared" si="4"/>
        <v>0</v>
      </c>
      <c r="Q20" s="396">
        <f t="shared" si="4"/>
        <v>0</v>
      </c>
      <c r="R20" s="399">
        <f t="shared" si="4"/>
        <v>184759.68</v>
      </c>
      <c r="S20" s="399">
        <f t="shared" si="4"/>
        <v>125300</v>
      </c>
      <c r="T20" s="399">
        <f t="shared" si="4"/>
        <v>59459.68</v>
      </c>
      <c r="U20" s="43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s="2" customFormat="1" ht="12.75" customHeight="1">
      <c r="A21" s="15"/>
      <c r="B21" s="219" t="s">
        <v>14</v>
      </c>
      <c r="C21" s="276"/>
      <c r="D21" s="296"/>
      <c r="E21" s="275"/>
      <c r="F21" s="273"/>
      <c r="G21" s="273"/>
      <c r="H21" s="273"/>
      <c r="I21" s="132"/>
      <c r="J21" s="397"/>
      <c r="K21" s="398"/>
      <c r="L21" s="273"/>
      <c r="M21" s="399"/>
      <c r="N21" s="273"/>
      <c r="O21" s="273"/>
      <c r="P21" s="273"/>
      <c r="Q21" s="273"/>
      <c r="R21" s="422"/>
      <c r="S21" s="419"/>
      <c r="T21" s="419"/>
      <c r="U21" s="42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s="2" customFormat="1" ht="12.75" customHeight="1">
      <c r="A22" s="15"/>
      <c r="B22" s="217" t="s">
        <v>90</v>
      </c>
      <c r="C22" s="276">
        <f>C24</f>
        <v>1</v>
      </c>
      <c r="D22" s="297">
        <f>D24</f>
        <v>224</v>
      </c>
      <c r="E22" s="276" t="s">
        <v>119</v>
      </c>
      <c r="F22" s="414">
        <f>F24</f>
        <v>184759.68</v>
      </c>
      <c r="G22" s="415">
        <f>G24</f>
        <v>125300</v>
      </c>
      <c r="H22" s="415">
        <f>H24</f>
        <v>59459.68</v>
      </c>
      <c r="I22" s="57">
        <f>I24</f>
        <v>0</v>
      </c>
      <c r="J22" s="394" t="str">
        <f>J24</f>
        <v>0</v>
      </c>
      <c r="K22" s="395" t="s">
        <v>119</v>
      </c>
      <c r="L22" s="396">
        <f>L24</f>
        <v>0</v>
      </c>
      <c r="M22" s="396" t="str">
        <f aca="true" t="shared" si="5" ref="M22:T22">M24</f>
        <v>0</v>
      </c>
      <c r="N22" s="396">
        <f t="shared" si="5"/>
        <v>0</v>
      </c>
      <c r="O22" s="396">
        <f t="shared" si="5"/>
        <v>0</v>
      </c>
      <c r="P22" s="396">
        <f t="shared" si="5"/>
        <v>0</v>
      </c>
      <c r="Q22" s="396">
        <f t="shared" si="5"/>
        <v>0</v>
      </c>
      <c r="R22" s="399">
        <f t="shared" si="5"/>
        <v>184759.68</v>
      </c>
      <c r="S22" s="399">
        <f t="shared" si="5"/>
        <v>125300</v>
      </c>
      <c r="T22" s="399">
        <f t="shared" si="5"/>
        <v>59459.68</v>
      </c>
      <c r="U22" s="43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s="2" customFormat="1" ht="12.75" customHeight="1">
      <c r="A23" s="15"/>
      <c r="B23" s="215" t="s">
        <v>22</v>
      </c>
      <c r="C23" s="287"/>
      <c r="D23" s="296"/>
      <c r="E23" s="273"/>
      <c r="F23" s="273"/>
      <c r="G23" s="273"/>
      <c r="H23" s="273"/>
      <c r="I23" s="132"/>
      <c r="J23" s="397"/>
      <c r="K23" s="398"/>
      <c r="L23" s="273"/>
      <c r="M23" s="399"/>
      <c r="N23" s="273"/>
      <c r="O23" s="273"/>
      <c r="P23" s="273"/>
      <c r="Q23" s="273"/>
      <c r="R23" s="422"/>
      <c r="S23" s="419"/>
      <c r="T23" s="419"/>
      <c r="U23" s="5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s="2" customFormat="1" ht="30" customHeight="1" thickBot="1">
      <c r="A24" s="207" t="s">
        <v>17</v>
      </c>
      <c r="B24" s="247" t="s">
        <v>115</v>
      </c>
      <c r="C24" s="288">
        <v>1</v>
      </c>
      <c r="D24" s="298">
        <v>224</v>
      </c>
      <c r="E24" s="274" t="s">
        <v>119</v>
      </c>
      <c r="F24" s="284">
        <f>G24+H24</f>
        <v>184759.68</v>
      </c>
      <c r="G24" s="386">
        <v>125300</v>
      </c>
      <c r="H24" s="386">
        <v>59459.68</v>
      </c>
      <c r="I24" s="371">
        <v>0</v>
      </c>
      <c r="J24" s="373" t="s">
        <v>99</v>
      </c>
      <c r="K24" s="400" t="s">
        <v>119</v>
      </c>
      <c r="L24" s="401">
        <f>M24+N24</f>
        <v>0</v>
      </c>
      <c r="M24" s="284" t="s">
        <v>99</v>
      </c>
      <c r="N24" s="400">
        <v>0</v>
      </c>
      <c r="O24" s="400">
        <f>P24+Q24</f>
        <v>0</v>
      </c>
      <c r="P24" s="400">
        <v>0</v>
      </c>
      <c r="Q24" s="400">
        <v>0</v>
      </c>
      <c r="R24" s="400">
        <f>S24+T24</f>
        <v>184759.68</v>
      </c>
      <c r="S24" s="423">
        <f>G24-P24</f>
        <v>125300</v>
      </c>
      <c r="T24" s="423">
        <f>H24-Q24</f>
        <v>59459.68</v>
      </c>
      <c r="U24" s="377" t="s">
        <v>125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ht="6.75" customHeight="1" thickTop="1"/>
    <row r="26" spans="2:21" ht="45.75" customHeight="1">
      <c r="B26" s="432" t="s">
        <v>103</v>
      </c>
      <c r="C26" s="432"/>
      <c r="D26" s="433"/>
      <c r="E26" s="433"/>
      <c r="F26" s="434"/>
      <c r="G26" s="434"/>
      <c r="H26" s="43"/>
      <c r="L26" s="368"/>
      <c r="M26" s="368"/>
      <c r="N26" s="368"/>
      <c r="O26" s="368"/>
      <c r="P26" s="368"/>
      <c r="Q26" s="368"/>
      <c r="R26" s="368"/>
      <c r="S26" s="368"/>
      <c r="T26" s="368"/>
      <c r="U26" s="368"/>
    </row>
    <row r="27" spans="2:21" ht="17.25" customHeight="1">
      <c r="B27" s="432" t="s">
        <v>123</v>
      </c>
      <c r="C27" s="432"/>
      <c r="D27" s="432"/>
      <c r="E27" s="432"/>
      <c r="F27" s="432"/>
      <c r="G27" s="432"/>
      <c r="H27" s="43"/>
      <c r="L27" s="369"/>
      <c r="M27" s="369"/>
      <c r="N27" s="369"/>
      <c r="O27" s="369"/>
      <c r="P27" s="369"/>
      <c r="Q27" s="369"/>
      <c r="R27" s="369"/>
      <c r="S27" s="369"/>
      <c r="T27" s="369"/>
      <c r="U27" s="369"/>
    </row>
    <row r="28" spans="2:21" ht="13.5" customHeight="1">
      <c r="B28" s="222"/>
      <c r="C28" s="223"/>
      <c r="D28" s="224"/>
      <c r="E28" s="224"/>
      <c r="F28" s="221"/>
      <c r="G28" s="221"/>
      <c r="H28" s="43"/>
      <c r="L28" s="369"/>
      <c r="M28" s="369"/>
      <c r="N28" s="369"/>
      <c r="O28" s="369"/>
      <c r="P28" s="369"/>
      <c r="Q28" s="369"/>
      <c r="R28" s="369"/>
      <c r="S28" s="369"/>
      <c r="T28" s="369"/>
      <c r="U28" s="369"/>
    </row>
    <row r="29" spans="2:21" ht="12" customHeight="1">
      <c r="B29" s="431" t="s">
        <v>1</v>
      </c>
      <c r="C29" s="223"/>
      <c r="D29" s="224"/>
      <c r="E29" s="224"/>
      <c r="F29" s="221"/>
      <c r="G29" s="221"/>
      <c r="H29" s="49"/>
      <c r="L29" s="226"/>
      <c r="M29" s="225"/>
      <c r="N29" s="225"/>
      <c r="O29" s="225"/>
      <c r="P29" s="225"/>
      <c r="Q29" s="225"/>
      <c r="R29" s="225"/>
      <c r="S29" s="223"/>
      <c r="T29" s="223"/>
      <c r="U29" s="223"/>
    </row>
    <row r="30" spans="2:18" ht="26.25" customHeight="1">
      <c r="B30" s="372" t="s">
        <v>124</v>
      </c>
      <c r="C30" s="44"/>
      <c r="D30" s="48"/>
      <c r="E30" s="48"/>
      <c r="F30" s="49"/>
      <c r="G30" s="49"/>
      <c r="H30" s="49"/>
      <c r="I30" s="45"/>
      <c r="J30" s="45"/>
      <c r="K30" s="45"/>
      <c r="L30" s="45"/>
      <c r="M30" s="45"/>
      <c r="N30" s="45"/>
      <c r="O30" s="45"/>
      <c r="P30" s="44"/>
      <c r="Q30" s="44"/>
      <c r="R30" s="44"/>
    </row>
  </sheetData>
  <sheetProtection/>
  <mergeCells count="23">
    <mergeCell ref="B26:C26"/>
    <mergeCell ref="B27:G27"/>
    <mergeCell ref="L26:U26"/>
    <mergeCell ref="L27:U28"/>
    <mergeCell ref="B2:U3"/>
    <mergeCell ref="U4:U6"/>
    <mergeCell ref="C5:E5"/>
    <mergeCell ref="S5:T5"/>
    <mergeCell ref="O1:U1"/>
    <mergeCell ref="R4:T4"/>
    <mergeCell ref="O5:O6"/>
    <mergeCell ref="I4:N4"/>
    <mergeCell ref="O4:Q4"/>
    <mergeCell ref="G5:H5"/>
    <mergeCell ref="I5:K5"/>
    <mergeCell ref="P5:Q5"/>
    <mergeCell ref="R5:R6"/>
    <mergeCell ref="A4:A6"/>
    <mergeCell ref="B4:B6"/>
    <mergeCell ref="C4:H4"/>
    <mergeCell ref="M5:N5"/>
    <mergeCell ref="L5:L6"/>
    <mergeCell ref="F5:F6"/>
  </mergeCells>
  <printOptions/>
  <pageMargins left="0.11811023622047245" right="0.15748031496062992" top="0.15748031496062992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ГлБух</cp:lastModifiedBy>
  <cp:lastPrinted>2015-07-01T06:52:01Z</cp:lastPrinted>
  <dcterms:created xsi:type="dcterms:W3CDTF">2004-12-20T06:56:27Z</dcterms:created>
  <dcterms:modified xsi:type="dcterms:W3CDTF">2015-07-01T06:52:36Z</dcterms:modified>
  <cp:category/>
  <cp:version/>
  <cp:contentType/>
  <cp:contentStatus/>
</cp:coreProperties>
</file>