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2120" windowHeight="8835" tabRatio="602"/>
  </bookViews>
  <sheets>
    <sheet name="Приложение 3 " sheetId="14" r:id="rId1"/>
  </sheets>
  <definedNames>
    <definedName name="_xlnm.Print_Titles" localSheetId="0">'Приложение 3 '!$5:$9</definedName>
    <definedName name="_xlnm.Print_Area" localSheetId="0">'Приложение 3 '!$A$2:$S$31</definedName>
  </definedNames>
  <calcPr calcId="125725"/>
</workbook>
</file>

<file path=xl/calcChain.xml><?xml version="1.0" encoding="utf-8"?>
<calcChain xmlns="http://schemas.openxmlformats.org/spreadsheetml/2006/main">
  <c r="K10" i="14"/>
  <c r="L10"/>
  <c r="M10"/>
  <c r="N10"/>
  <c r="O10"/>
  <c r="M21"/>
  <c r="M19" s="1"/>
  <c r="M18" s="1"/>
  <c r="M16" s="1"/>
  <c r="M22"/>
  <c r="J10"/>
  <c r="J16"/>
  <c r="K16"/>
  <c r="L16"/>
  <c r="N16"/>
  <c r="O16"/>
  <c r="P16"/>
  <c r="Q16"/>
  <c r="J18"/>
  <c r="K18"/>
  <c r="L18"/>
  <c r="N18"/>
  <c r="O18"/>
  <c r="P18"/>
  <c r="Q18"/>
  <c r="R18"/>
  <c r="J21"/>
  <c r="J22"/>
  <c r="R22"/>
  <c r="Q22"/>
  <c r="E22"/>
  <c r="P22"/>
  <c r="F19"/>
  <c r="F18" s="1"/>
  <c r="F16" s="1"/>
  <c r="F10" s="1"/>
  <c r="G19"/>
  <c r="H19"/>
  <c r="H16" s="1"/>
  <c r="I19"/>
  <c r="I18" s="1"/>
  <c r="I16" s="1"/>
  <c r="K19"/>
  <c r="L19"/>
  <c r="N19"/>
  <c r="O19"/>
  <c r="C19"/>
  <c r="C18" s="1"/>
  <c r="C16" s="1"/>
  <c r="D19"/>
  <c r="H18"/>
  <c r="R21"/>
  <c r="R19" s="1"/>
  <c r="R16" s="1"/>
  <c r="R10" s="1"/>
  <c r="Q21"/>
  <c r="Q19" s="1"/>
  <c r="Q10" s="1"/>
  <c r="G18"/>
  <c r="G16" s="1"/>
  <c r="G10" s="1"/>
  <c r="D18"/>
  <c r="D16" s="1"/>
  <c r="E21"/>
  <c r="J19" l="1"/>
  <c r="E19"/>
  <c r="E18" s="1"/>
  <c r="E16" s="1"/>
  <c r="E10" s="1"/>
  <c r="P21"/>
  <c r="P19" s="1"/>
  <c r="P10" s="1"/>
</calcChain>
</file>

<file path=xl/sharedStrings.xml><?xml version="1.0" encoding="utf-8"?>
<sst xmlns="http://schemas.openxmlformats.org/spreadsheetml/2006/main" count="65" uniqueCount="50">
  <si>
    <t>№ п/п</t>
  </si>
  <si>
    <t>МП</t>
  </si>
  <si>
    <t>2</t>
  </si>
  <si>
    <t>1.2</t>
  </si>
  <si>
    <t>1.2.1</t>
  </si>
  <si>
    <t>1.2.2</t>
  </si>
  <si>
    <t>2.1</t>
  </si>
  <si>
    <t>2.1.1</t>
  </si>
  <si>
    <t>из них:</t>
  </si>
  <si>
    <t>в том числе по объектам:</t>
  </si>
  <si>
    <t xml:space="preserve">Выполнено </t>
  </si>
  <si>
    <t xml:space="preserve">Причины неиспользования средств </t>
  </si>
  <si>
    <t>Х</t>
  </si>
  <si>
    <t>в том числе по мероприятиям: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</si>
  <si>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</si>
  <si>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</si>
  <si>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</si>
  <si>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</si>
  <si>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Капитальный ремонт и ремонт автомобильных дорог общего пользования, местного значения.  ВСЕГО:</t>
  </si>
  <si>
    <t xml:space="preserve">Капитальный ремонт и ремонт автомобильных дорог общего пользования, местного значения, в т.ч.  с  твердым покрытием до сельских населенных пунктов.   ВСЕГО: </t>
  </si>
  <si>
    <t>Главный бухгалтер</t>
  </si>
  <si>
    <t>ВСЕГО: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</si>
  <si>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</si>
  <si>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</si>
  <si>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Принято в эксплуатацию в 2017г. (по Акту приемки законченных работ)</t>
  </si>
  <si>
    <t>Плановые значения показателей по Соглашению                                   (гр.8-12 Прилож. № 1)</t>
  </si>
  <si>
    <t xml:space="preserve">Оплачено подрядчику                                     (Кассовые расходы МО, по платежным поручениям) </t>
  </si>
  <si>
    <t xml:space="preserve">б)   Ремонт, всего: </t>
  </si>
  <si>
    <t>Остаток средств, руб</t>
  </si>
  <si>
    <t>Всего (гр.16 = гр.5-гр.13)</t>
  </si>
  <si>
    <t>ЛО         (гр.17 = гр.6-гр.14)</t>
  </si>
  <si>
    <t>МО              (гр.18 = гр.7-гр.15)</t>
  </si>
  <si>
    <t>Целевые показатели результативности, км/п.м                (*,***/*)</t>
  </si>
  <si>
    <t xml:space="preserve">кв.м (*) </t>
  </si>
  <si>
    <t>Всего, руб.  (*,**)</t>
  </si>
  <si>
    <t>км/п.м. (*,***/*)</t>
  </si>
  <si>
    <t>кв.м. (*)</t>
  </si>
  <si>
    <t>За счет средств дорожного фонда            (по КС-3)</t>
  </si>
  <si>
    <t>Всего, руб. (*,**)</t>
  </si>
  <si>
    <t>Муниципального образование Скребловское сельское поселение Лужского муниципального района Ленинградской области</t>
  </si>
  <si>
    <t>Ремонт участка дороги общего пользования местного значения по ул. Центральная в д. Старая Середка (от д. 25 до д. 32)</t>
  </si>
  <si>
    <t xml:space="preserve"> Глава Администрации _______________  Н.Е. Кулакова</t>
  </si>
  <si>
    <t xml:space="preserve"> Главный бухгалтер ________________  М.Н. Куваева</t>
  </si>
  <si>
    <t>2.2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</si>
  <si>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</si>
  <si>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Ремонт участка дороги общего пользования местного значения по ул. Центральная в д. Старая Середка (от дома. 32 до дома  45)</t>
  </si>
  <si>
    <t>Исх. №      от 30.06.2017г.</t>
  </si>
  <si>
    <t>ОТЧЕТ об осуществлении расходов дорожного фонда муниципального образования  Скребловское сельское поселение 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   июля 2017 года</t>
  </si>
  <si>
    <t>Исполнитель: Куваева М,Н.. тел. 8 (81372) 58-652</t>
  </si>
  <si>
    <t>средства освоены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</si>
</sst>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0.000000"/>
    <numFmt numFmtId="167" formatCode="0.0"/>
    <numFmt numFmtId="168" formatCode="0.0%"/>
    <numFmt numFmtId="169" formatCode="#,##0.00_р_."/>
  </numFmts>
  <fonts count="4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</font>
    <font>
      <b/>
      <sz val="14"/>
      <name val="Times New Roman Cyr"/>
      <family val="1"/>
      <charset val="204"/>
    </font>
    <font>
      <sz val="10"/>
      <name val="Helv"/>
    </font>
    <font>
      <sz val="14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8"/>
      <name val="Times New Roman"/>
      <family val="1"/>
    </font>
    <font>
      <b/>
      <sz val="12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sz val="9"/>
      <name val="Times New Roman Cyr"/>
      <family val="1"/>
      <charset val="204"/>
    </font>
    <font>
      <i/>
      <sz val="9"/>
      <name val="Times New Roman"/>
      <family val="1"/>
    </font>
    <font>
      <sz val="9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 Cyr"/>
      <family val="1"/>
      <charset val="204"/>
    </font>
    <font>
      <b/>
      <sz val="12"/>
      <name val="Times New Roman"/>
      <family val="1"/>
    </font>
    <font>
      <b/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0"/>
      <color indexed="8"/>
      <name val="Times New Roman Cyr"/>
      <family val="1"/>
      <charset val="204"/>
    </font>
    <font>
      <i/>
      <sz val="8"/>
      <name val="Times New Roman"/>
      <family val="1"/>
    </font>
    <font>
      <b/>
      <strike/>
      <sz val="12"/>
      <name val="Times New Roman"/>
      <family val="1"/>
      <charset val="204"/>
    </font>
    <font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b/>
      <i/>
      <sz val="10"/>
      <name val="Times New Roman Cyr"/>
      <family val="1"/>
      <charset val="204"/>
    </font>
    <font>
      <i/>
      <sz val="10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b/>
      <sz val="10"/>
      <color indexed="8"/>
      <name val="Times New Roman Cyr"/>
      <charset val="204"/>
    </font>
    <font>
      <b/>
      <i/>
      <sz val="10"/>
      <name val="Times New Roman Cyr"/>
      <charset val="204"/>
    </font>
    <font>
      <b/>
      <i/>
      <sz val="9"/>
      <name val="Times New Roman Cyr"/>
      <charset val="204"/>
    </font>
    <font>
      <b/>
      <sz val="9.5"/>
      <name val="Times New Roman"/>
      <family val="1"/>
      <charset val="204"/>
    </font>
    <font>
      <b/>
      <sz val="9.5"/>
      <name val="Times New Roman Cyr"/>
      <charset val="204"/>
    </font>
    <font>
      <b/>
      <sz val="9.5"/>
      <name val="Times New Roman Cyr"/>
      <family val="1"/>
      <charset val="204"/>
    </font>
    <font>
      <b/>
      <i/>
      <sz val="9.5"/>
      <name val="Times New Roman Cyr"/>
      <family val="1"/>
      <charset val="204"/>
    </font>
    <font>
      <b/>
      <i/>
      <sz val="9.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2" fillId="0" borderId="0"/>
    <xf numFmtId="9" fontId="1" fillId="0" borderId="0" applyFont="0" applyFill="0" applyBorder="0" applyAlignment="0" applyProtection="0"/>
    <xf numFmtId="0" fontId="4" fillId="0" borderId="0"/>
  </cellStyleXfs>
  <cellXfs count="149">
    <xf numFmtId="0" fontId="0" fillId="0" borderId="0" xfId="0"/>
    <xf numFmtId="0" fontId="2" fillId="0" borderId="0" xfId="0" applyFont="1" applyAlignment="1">
      <alignment horizontal="left" vertical="top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66" fontId="5" fillId="2" borderId="0" xfId="0" applyNumberFormat="1" applyFont="1" applyFill="1" applyAlignment="1">
      <alignment horizontal="center" vertical="center" wrapText="1"/>
    </xf>
    <xf numFmtId="165" fontId="6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20" fillId="0" borderId="0" xfId="0" applyFont="1"/>
    <xf numFmtId="0" fontId="21" fillId="0" borderId="0" xfId="0" applyFont="1"/>
    <xf numFmtId="0" fontId="15" fillId="0" borderId="2" xfId="1" applyNumberFormat="1" applyFont="1" applyFill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justify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65" fontId="18" fillId="2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vertical="top" wrapText="1"/>
    </xf>
    <xf numFmtId="2" fontId="23" fillId="2" borderId="3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0" fillId="3" borderId="0" xfId="0" applyFill="1"/>
    <xf numFmtId="0" fontId="25" fillId="0" borderId="0" xfId="0" applyFont="1" applyAlignment="1">
      <alignment horizontal="left" vertical="top" wrapText="1"/>
    </xf>
    <xf numFmtId="165" fontId="27" fillId="2" borderId="1" xfId="0" applyNumberFormat="1" applyFont="1" applyFill="1" applyBorder="1" applyAlignment="1">
      <alignment horizontal="center" vertical="center" wrapText="1"/>
    </xf>
    <xf numFmtId="2" fontId="27" fillId="2" borderId="1" xfId="0" applyNumberFormat="1" applyFont="1" applyFill="1" applyBorder="1" applyAlignment="1">
      <alignment horizontal="center" vertical="center" wrapText="1"/>
    </xf>
    <xf numFmtId="49" fontId="19" fillId="0" borderId="5" xfId="0" applyNumberFormat="1" applyFont="1" applyBorder="1" applyAlignment="1">
      <alignment vertical="center" wrapText="1"/>
    </xf>
    <xf numFmtId="0" fontId="14" fillId="0" borderId="2" xfId="1" applyNumberFormat="1" applyFont="1" applyFill="1" applyBorder="1" applyAlignment="1">
      <alignment horizontal="center" vertical="center" wrapText="1"/>
    </xf>
    <xf numFmtId="0" fontId="14" fillId="0" borderId="1" xfId="1" applyNumberFormat="1" applyFont="1" applyFill="1" applyBorder="1" applyAlignment="1">
      <alignment horizontal="center" vertical="center" wrapText="1"/>
    </xf>
    <xf numFmtId="0" fontId="28" fillId="0" borderId="3" xfId="1" applyNumberFormat="1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vertical="center"/>
    </xf>
    <xf numFmtId="2" fontId="27" fillId="2" borderId="6" xfId="0" applyNumberFormat="1" applyFont="1" applyFill="1" applyBorder="1" applyAlignment="1">
      <alignment horizontal="center" vertical="center" wrapText="1"/>
    </xf>
    <xf numFmtId="168" fontId="31" fillId="0" borderId="6" xfId="2" applyNumberFormat="1" applyFont="1" applyFill="1" applyBorder="1" applyAlignment="1">
      <alignment horizontal="center" vertical="center" wrapText="1"/>
    </xf>
    <xf numFmtId="2" fontId="23" fillId="2" borderId="2" xfId="0" applyNumberFormat="1" applyFont="1" applyFill="1" applyBorder="1" applyAlignment="1">
      <alignment horizontal="left" vertical="center" wrapText="1"/>
    </xf>
    <xf numFmtId="168" fontId="27" fillId="0" borderId="2" xfId="2" applyNumberFormat="1" applyFont="1" applyFill="1" applyBorder="1" applyAlignment="1">
      <alignment horizontal="center" vertical="center" wrapText="1"/>
    </xf>
    <xf numFmtId="2" fontId="32" fillId="2" borderId="1" xfId="0" applyNumberFormat="1" applyFont="1" applyFill="1" applyBorder="1" applyAlignment="1">
      <alignment horizontal="left" vertical="center" wrapText="1"/>
    </xf>
    <xf numFmtId="168" fontId="31" fillId="0" borderId="1" xfId="2" applyNumberFormat="1" applyFont="1" applyFill="1" applyBorder="1" applyAlignment="1">
      <alignment horizontal="center" vertical="center" wrapText="1"/>
    </xf>
    <xf numFmtId="2" fontId="23" fillId="2" borderId="1" xfId="0" applyNumberFormat="1" applyFont="1" applyFill="1" applyBorder="1" applyAlignment="1">
      <alignment horizontal="left" vertical="center" wrapText="1"/>
    </xf>
    <xf numFmtId="2" fontId="29" fillId="2" borderId="1" xfId="0" applyNumberFormat="1" applyFont="1" applyFill="1" applyBorder="1" applyAlignment="1">
      <alignment horizontal="center" vertical="center" wrapText="1"/>
    </xf>
    <xf numFmtId="0" fontId="31" fillId="0" borderId="6" xfId="0" applyNumberFormat="1" applyFont="1" applyFill="1" applyBorder="1" applyAlignment="1">
      <alignment horizontal="center" vertical="center" wrapText="1"/>
    </xf>
    <xf numFmtId="2" fontId="23" fillId="2" borderId="7" xfId="0" applyNumberFormat="1" applyFont="1" applyFill="1" applyBorder="1" applyAlignment="1">
      <alignment horizontal="left" vertical="center" wrapText="1"/>
    </xf>
    <xf numFmtId="165" fontId="27" fillId="2" borderId="2" xfId="0" applyNumberFormat="1" applyFont="1" applyFill="1" applyBorder="1" applyAlignment="1">
      <alignment horizontal="center" vertical="center" wrapText="1"/>
    </xf>
    <xf numFmtId="168" fontId="31" fillId="0" borderId="2" xfId="2" applyNumberFormat="1" applyFont="1" applyFill="1" applyBorder="1" applyAlignment="1">
      <alignment horizontal="center" vertical="center" wrapText="1"/>
    </xf>
    <xf numFmtId="2" fontId="33" fillId="2" borderId="1" xfId="0" applyNumberFormat="1" applyFont="1" applyFill="1" applyBorder="1" applyAlignment="1">
      <alignment horizontal="left" vertical="center" wrapText="1"/>
    </xf>
    <xf numFmtId="167" fontId="30" fillId="0" borderId="1" xfId="0" applyNumberFormat="1" applyFont="1" applyFill="1" applyBorder="1" applyAlignment="1">
      <alignment horizontal="center" vertical="center" wrapText="1"/>
    </xf>
    <xf numFmtId="168" fontId="27" fillId="0" borderId="1" xfId="2" applyNumberFormat="1" applyFont="1" applyFill="1" applyBorder="1" applyAlignment="1">
      <alignment horizontal="center" vertical="center" wrapText="1"/>
    </xf>
    <xf numFmtId="165" fontId="29" fillId="2" borderId="1" xfId="0" applyNumberFormat="1" applyFont="1" applyFill="1" applyBorder="1" applyAlignment="1">
      <alignment horizontal="center" vertical="center" wrapText="1"/>
    </xf>
    <xf numFmtId="2" fontId="27" fillId="2" borderId="2" xfId="0" applyNumberFormat="1" applyFont="1" applyFill="1" applyBorder="1" applyAlignment="1">
      <alignment horizontal="left" vertical="center" wrapText="1"/>
    </xf>
    <xf numFmtId="0" fontId="34" fillId="0" borderId="1" xfId="0" applyNumberFormat="1" applyFont="1" applyFill="1" applyBorder="1" applyAlignment="1">
      <alignment horizontal="center" vertical="center" wrapText="1"/>
    </xf>
    <xf numFmtId="0" fontId="34" fillId="0" borderId="2" xfId="0" applyNumberFormat="1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168" fontId="35" fillId="0" borderId="7" xfId="2" applyNumberFormat="1" applyFont="1" applyFill="1" applyBorder="1" applyAlignment="1">
      <alignment horizontal="center" vertical="center" wrapText="1"/>
    </xf>
    <xf numFmtId="169" fontId="28" fillId="0" borderId="7" xfId="0" applyNumberFormat="1" applyFont="1" applyBorder="1" applyAlignment="1">
      <alignment horizontal="center" vertical="center" wrapText="1"/>
    </xf>
    <xf numFmtId="169" fontId="27" fillId="2" borderId="2" xfId="0" applyNumberFormat="1" applyFont="1" applyFill="1" applyBorder="1" applyAlignment="1">
      <alignment horizontal="center" vertical="center" wrapText="1"/>
    </xf>
    <xf numFmtId="169" fontId="27" fillId="2" borderId="1" xfId="0" applyNumberFormat="1" applyFont="1" applyFill="1" applyBorder="1" applyAlignment="1">
      <alignment horizontal="center" vertical="center" wrapText="1"/>
    </xf>
    <xf numFmtId="169" fontId="29" fillId="2" borderId="2" xfId="0" applyNumberFormat="1" applyFont="1" applyFill="1" applyBorder="1" applyAlignment="1">
      <alignment horizontal="center" vertical="center" wrapText="1"/>
    </xf>
    <xf numFmtId="2" fontId="28" fillId="0" borderId="4" xfId="1" applyNumberFormat="1" applyFont="1" applyFill="1" applyBorder="1" applyAlignment="1">
      <alignment horizontal="center" vertical="center" wrapText="1"/>
    </xf>
    <xf numFmtId="2" fontId="29" fillId="2" borderId="7" xfId="0" applyNumberFormat="1" applyFont="1" applyFill="1" applyBorder="1" applyAlignment="1">
      <alignment horizontal="center" vertical="center" wrapText="1"/>
    </xf>
    <xf numFmtId="2" fontId="27" fillId="2" borderId="7" xfId="0" applyNumberFormat="1" applyFont="1" applyFill="1" applyBorder="1" applyAlignment="1">
      <alignment horizontal="center" vertical="center" wrapText="1"/>
    </xf>
    <xf numFmtId="165" fontId="27" fillId="2" borderId="6" xfId="0" applyNumberFormat="1" applyFont="1" applyFill="1" applyBorder="1" applyAlignment="1">
      <alignment horizontal="center" vertical="center" wrapText="1"/>
    </xf>
    <xf numFmtId="164" fontId="27" fillId="2" borderId="6" xfId="0" applyNumberFormat="1" applyFont="1" applyFill="1" applyBorder="1" applyAlignment="1">
      <alignment horizontal="center" vertical="center" wrapText="1"/>
    </xf>
    <xf numFmtId="2" fontId="27" fillId="2" borderId="2" xfId="0" applyNumberFormat="1" applyFont="1" applyFill="1" applyBorder="1" applyAlignment="1">
      <alignment horizontal="center" vertical="center" wrapText="1"/>
    </xf>
    <xf numFmtId="164" fontId="27" fillId="2" borderId="2" xfId="0" applyNumberFormat="1" applyFont="1" applyFill="1" applyBorder="1" applyAlignment="1">
      <alignment horizontal="center" vertical="center" wrapText="1"/>
    </xf>
    <xf numFmtId="164" fontId="27" fillId="2" borderId="1" xfId="0" applyNumberFormat="1" applyFont="1" applyFill="1" applyBorder="1" applyAlignment="1">
      <alignment horizontal="center" vertical="center" wrapText="1"/>
    </xf>
    <xf numFmtId="168" fontId="30" fillId="0" borderId="1" xfId="2" applyNumberFormat="1" applyFont="1" applyFill="1" applyBorder="1" applyAlignment="1">
      <alignment horizontal="center" vertical="center" wrapText="1"/>
    </xf>
    <xf numFmtId="2" fontId="30" fillId="2" borderId="1" xfId="0" applyNumberFormat="1" applyFont="1" applyFill="1" applyBorder="1" applyAlignment="1">
      <alignment horizontal="center" vertical="center" wrapText="1"/>
    </xf>
    <xf numFmtId="165" fontId="28" fillId="0" borderId="7" xfId="0" applyNumberFormat="1" applyFont="1" applyBorder="1" applyAlignment="1">
      <alignment horizontal="center" vertical="center" wrapText="1"/>
    </xf>
    <xf numFmtId="4" fontId="27" fillId="2" borderId="7" xfId="0" applyNumberFormat="1" applyFont="1" applyFill="1" applyBorder="1" applyAlignment="1">
      <alignment horizontal="center" vertical="center" wrapText="1"/>
    </xf>
    <xf numFmtId="168" fontId="30" fillId="0" borderId="2" xfId="2" applyNumberFormat="1" applyFont="1" applyFill="1" applyBorder="1" applyAlignment="1">
      <alignment horizontal="center" vertical="center" wrapText="1"/>
    </xf>
    <xf numFmtId="164" fontId="29" fillId="2" borderId="1" xfId="0" applyNumberFormat="1" applyFont="1" applyFill="1" applyBorder="1" applyAlignment="1">
      <alignment horizontal="center" vertical="center" wrapText="1"/>
    </xf>
    <xf numFmtId="4" fontId="30" fillId="0" borderId="1" xfId="2" applyNumberFormat="1" applyFont="1" applyFill="1" applyBorder="1" applyAlignment="1">
      <alignment horizontal="center" vertical="center" wrapText="1"/>
    </xf>
    <xf numFmtId="169" fontId="28" fillId="0" borderId="1" xfId="0" applyNumberFormat="1" applyFont="1" applyBorder="1" applyAlignment="1">
      <alignment horizontal="center" vertical="center" wrapText="1"/>
    </xf>
    <xf numFmtId="2" fontId="30" fillId="0" borderId="1" xfId="2" applyNumberFormat="1" applyFont="1" applyFill="1" applyBorder="1" applyAlignment="1">
      <alignment horizontal="center" vertical="center" wrapText="1"/>
    </xf>
    <xf numFmtId="0" fontId="36" fillId="0" borderId="3" xfId="1" applyNumberFormat="1" applyFont="1" applyFill="1" applyBorder="1" applyAlignment="1">
      <alignment horizontal="center" vertical="center" wrapText="1"/>
    </xf>
    <xf numFmtId="4" fontId="36" fillId="0" borderId="4" xfId="1" applyNumberFormat="1" applyFont="1" applyFill="1" applyBorder="1" applyAlignment="1">
      <alignment horizontal="center" vertical="center" wrapText="1"/>
    </xf>
    <xf numFmtId="2" fontId="38" fillId="2" borderId="6" xfId="0" applyNumberFormat="1" applyFont="1" applyFill="1" applyBorder="1" applyAlignment="1">
      <alignment horizontal="center" vertical="center" wrapText="1"/>
    </xf>
    <xf numFmtId="164" fontId="38" fillId="2" borderId="6" xfId="0" applyNumberFormat="1" applyFont="1" applyFill="1" applyBorder="1" applyAlignment="1">
      <alignment horizontal="center" vertical="center" wrapText="1"/>
    </xf>
    <xf numFmtId="168" fontId="39" fillId="0" borderId="6" xfId="2" applyNumberFormat="1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9" fillId="0" borderId="2" xfId="0" applyNumberFormat="1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167" fontId="38" fillId="2" borderId="2" xfId="0" applyNumberFormat="1" applyFont="1" applyFill="1" applyBorder="1" applyAlignment="1">
      <alignment horizontal="center" vertical="center" wrapText="1"/>
    </xf>
    <xf numFmtId="2" fontId="38" fillId="2" borderId="2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Border="1" applyAlignment="1">
      <alignment horizontal="center" vertical="center" wrapText="1"/>
    </xf>
    <xf numFmtId="164" fontId="38" fillId="2" borderId="2" xfId="0" applyNumberFormat="1" applyFont="1" applyFill="1" applyBorder="1" applyAlignment="1">
      <alignment horizontal="center" vertical="center" wrapText="1"/>
    </xf>
    <xf numFmtId="168" fontId="38" fillId="0" borderId="2" xfId="2" applyNumberFormat="1" applyFont="1" applyFill="1" applyBorder="1" applyAlignment="1">
      <alignment horizontal="center" vertical="center" wrapText="1"/>
    </xf>
    <xf numFmtId="2" fontId="38" fillId="2" borderId="1" xfId="0" applyNumberFormat="1" applyFont="1" applyFill="1" applyBorder="1" applyAlignment="1">
      <alignment horizontal="center" vertical="center" wrapText="1"/>
    </xf>
    <xf numFmtId="165" fontId="38" fillId="2" borderId="1" xfId="0" applyNumberFormat="1" applyFont="1" applyFill="1" applyBorder="1" applyAlignment="1">
      <alignment horizontal="center" vertical="center" wrapText="1"/>
    </xf>
    <xf numFmtId="164" fontId="38" fillId="2" borderId="1" xfId="0" applyNumberFormat="1" applyFont="1" applyFill="1" applyBorder="1" applyAlignment="1">
      <alignment horizontal="center" vertical="center" wrapText="1"/>
    </xf>
    <xf numFmtId="168" fontId="39" fillId="0" borderId="1" xfId="2" applyNumberFormat="1" applyFont="1" applyFill="1" applyBorder="1" applyAlignment="1">
      <alignment horizontal="center" vertical="center" wrapText="1"/>
    </xf>
    <xf numFmtId="2" fontId="37" fillId="2" borderId="1" xfId="0" applyNumberFormat="1" applyFont="1" applyFill="1" applyBorder="1" applyAlignment="1">
      <alignment horizontal="center" vertical="center" wrapText="1"/>
    </xf>
    <xf numFmtId="0" fontId="39" fillId="0" borderId="1" xfId="0" applyNumberFormat="1" applyFont="1" applyFill="1" applyBorder="1" applyAlignment="1">
      <alignment horizontal="center" vertical="center" wrapText="1"/>
    </xf>
    <xf numFmtId="0" fontId="37" fillId="2" borderId="1" xfId="0" applyNumberFormat="1" applyFont="1" applyFill="1" applyBorder="1" applyAlignment="1">
      <alignment horizontal="center" vertical="center" wrapText="1"/>
    </xf>
    <xf numFmtId="167" fontId="39" fillId="2" borderId="1" xfId="0" applyNumberFormat="1" applyFont="1" applyFill="1" applyBorder="1" applyAlignment="1">
      <alignment horizontal="center" vertical="center" wrapText="1"/>
    </xf>
    <xf numFmtId="2" fontId="39" fillId="2" borderId="1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164" fontId="39" fillId="2" borderId="1" xfId="0" applyNumberFormat="1" applyFont="1" applyFill="1" applyBorder="1" applyAlignment="1">
      <alignment horizontal="center" vertical="center" wrapText="1"/>
    </xf>
    <xf numFmtId="2" fontId="37" fillId="2" borderId="6" xfId="0" applyNumberFormat="1" applyFont="1" applyFill="1" applyBorder="1" applyAlignment="1">
      <alignment horizontal="center" vertical="center" wrapText="1"/>
    </xf>
    <xf numFmtId="0" fontId="39" fillId="0" borderId="6" xfId="0" applyNumberFormat="1" applyFont="1" applyFill="1" applyBorder="1" applyAlignment="1">
      <alignment horizontal="center" vertical="center" wrapText="1"/>
    </xf>
    <xf numFmtId="0" fontId="37" fillId="2" borderId="6" xfId="0" applyNumberFormat="1" applyFont="1" applyFill="1" applyBorder="1" applyAlignment="1">
      <alignment horizontal="center" vertical="center" wrapText="1"/>
    </xf>
    <xf numFmtId="167" fontId="39" fillId="2" borderId="6" xfId="0" applyNumberFormat="1" applyFont="1" applyFill="1" applyBorder="1" applyAlignment="1">
      <alignment horizontal="center" vertical="center" wrapText="1"/>
    </xf>
    <xf numFmtId="2" fontId="39" fillId="2" borderId="6" xfId="0" applyNumberFormat="1" applyFont="1" applyFill="1" applyBorder="1" applyAlignment="1">
      <alignment horizontal="center" vertical="center" wrapText="1"/>
    </xf>
    <xf numFmtId="164" fontId="39" fillId="2" borderId="6" xfId="0" applyNumberFormat="1" applyFont="1" applyFill="1" applyBorder="1" applyAlignment="1">
      <alignment horizontal="center" vertical="center" wrapText="1"/>
    </xf>
    <xf numFmtId="165" fontId="40" fillId="0" borderId="7" xfId="0" applyNumberFormat="1" applyFont="1" applyBorder="1" applyAlignment="1">
      <alignment horizontal="center" vertical="center" wrapText="1"/>
    </xf>
    <xf numFmtId="167" fontId="39" fillId="0" borderId="7" xfId="0" applyNumberFormat="1" applyFont="1" applyFill="1" applyBorder="1" applyAlignment="1">
      <alignment horizontal="center" vertical="center" wrapText="1"/>
    </xf>
    <xf numFmtId="165" fontId="38" fillId="2" borderId="2" xfId="0" applyNumberFormat="1" applyFont="1" applyFill="1" applyBorder="1" applyAlignment="1">
      <alignment horizontal="center" vertical="center" wrapText="1"/>
    </xf>
    <xf numFmtId="167" fontId="38" fillId="2" borderId="1" xfId="0" applyNumberFormat="1" applyFont="1" applyFill="1" applyBorder="1" applyAlignment="1">
      <alignment horizontal="center" vertical="center" wrapText="1"/>
    </xf>
    <xf numFmtId="165" fontId="40" fillId="0" borderId="1" xfId="0" applyNumberFormat="1" applyFont="1" applyBorder="1" applyAlignment="1">
      <alignment horizontal="center" vertical="center" wrapText="1"/>
    </xf>
    <xf numFmtId="167" fontId="39" fillId="0" borderId="1" xfId="0" applyNumberFormat="1" applyFont="1" applyFill="1" applyBorder="1" applyAlignment="1">
      <alignment horizontal="center" vertical="center" wrapText="1"/>
    </xf>
    <xf numFmtId="165" fontId="37" fillId="2" borderId="1" xfId="0" applyNumberFormat="1" applyFont="1" applyFill="1" applyBorder="1" applyAlignment="1">
      <alignment horizontal="center" vertical="center" wrapText="1"/>
    </xf>
    <xf numFmtId="169" fontId="39" fillId="2" borderId="1" xfId="0" applyNumberFormat="1" applyFont="1" applyFill="1" applyBorder="1" applyAlignment="1">
      <alignment horizontal="center" vertical="center" wrapText="1"/>
    </xf>
    <xf numFmtId="2" fontId="38" fillId="2" borderId="7" xfId="0" applyNumberFormat="1" applyFont="1" applyFill="1" applyBorder="1" applyAlignment="1">
      <alignment horizontal="center" vertical="center" wrapText="1"/>
    </xf>
    <xf numFmtId="167" fontId="29" fillId="2" borderId="7" xfId="0" applyNumberFormat="1" applyFont="1" applyFill="1" applyBorder="1" applyAlignment="1">
      <alignment horizontal="center" vertical="center" wrapText="1"/>
    </xf>
    <xf numFmtId="167" fontId="29" fillId="2" borderId="2" xfId="0" applyNumberFormat="1" applyFont="1" applyFill="1" applyBorder="1" applyAlignment="1">
      <alignment horizontal="center" vertical="center" wrapText="1"/>
    </xf>
    <xf numFmtId="167" fontId="29" fillId="2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14" fillId="0" borderId="3" xfId="1" applyNumberFormat="1" applyFont="1" applyFill="1" applyBorder="1" applyAlignment="1">
      <alignment horizontal="center" vertical="center" wrapText="1"/>
    </xf>
    <xf numFmtId="0" fontId="14" fillId="0" borderId="4" xfId="1" applyNumberFormat="1" applyFont="1" applyFill="1" applyBorder="1" applyAlignment="1">
      <alignment horizontal="center" vertical="center" wrapText="1"/>
    </xf>
    <xf numFmtId="0" fontId="14" fillId="0" borderId="2" xfId="1" applyNumberFormat="1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14" fillId="0" borderId="1" xfId="1" applyNumberFormat="1" applyFont="1" applyFill="1" applyBorder="1" applyAlignment="1">
      <alignment horizontal="center" vertical="center" wrapText="1"/>
    </xf>
    <xf numFmtId="0" fontId="14" fillId="0" borderId="8" xfId="1" applyNumberFormat="1" applyFont="1" applyFill="1" applyBorder="1" applyAlignment="1">
      <alignment horizontal="center" vertical="center" wrapText="1"/>
    </xf>
    <xf numFmtId="0" fontId="14" fillId="0" borderId="9" xfId="1" applyNumberFormat="1" applyFont="1" applyFill="1" applyBorder="1" applyAlignment="1">
      <alignment horizontal="center" vertical="center" wrapText="1"/>
    </xf>
    <xf numFmtId="0" fontId="14" fillId="0" borderId="10" xfId="1" applyNumberFormat="1" applyFont="1" applyFill="1" applyBorder="1" applyAlignment="1">
      <alignment horizontal="center" vertical="center" wrapText="1"/>
    </xf>
    <xf numFmtId="165" fontId="16" fillId="2" borderId="13" xfId="0" applyNumberFormat="1" applyFont="1" applyFill="1" applyBorder="1" applyAlignment="1">
      <alignment horizontal="center" vertical="center" wrapText="1"/>
    </xf>
    <xf numFmtId="165" fontId="16" fillId="2" borderId="14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0" fontId="14" fillId="0" borderId="11" xfId="1" applyNumberFormat="1" applyFont="1" applyFill="1" applyBorder="1" applyAlignment="1">
      <alignment horizontal="center" vertical="center" wrapText="1"/>
    </xf>
    <xf numFmtId="0" fontId="14" fillId="0" borderId="12" xfId="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3" xfId="1" applyNumberFormat="1" applyFont="1" applyFill="1" applyBorder="1" applyAlignment="1">
      <alignment horizontal="center" vertical="center" wrapText="1"/>
    </xf>
    <xf numFmtId="0" fontId="15" fillId="0" borderId="4" xfId="1" applyNumberFormat="1" applyFont="1" applyFill="1" applyBorder="1" applyAlignment="1">
      <alignment horizontal="center" vertical="center" wrapText="1"/>
    </xf>
    <xf numFmtId="0" fontId="15" fillId="0" borderId="2" xfId="1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Лист1" xfId="1"/>
    <cellStyle name="Процентный" xfId="2" builtinId="5"/>
    <cellStyle name="Стиль 1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31"/>
  <sheetViews>
    <sheetView tabSelected="1" view="pageBreakPreview" topLeftCell="A2" zoomScale="80" zoomScaleNormal="80" zoomScaleSheetLayoutView="80" workbookViewId="0">
      <selection activeCell="B11" sqref="B11"/>
    </sheetView>
  </sheetViews>
  <sheetFormatPr defaultRowHeight="12.75"/>
  <cols>
    <col min="1" max="1" width="5.7109375" customWidth="1"/>
    <col min="2" max="2" width="30.42578125" customWidth="1"/>
    <col min="3" max="3" width="8.42578125" customWidth="1"/>
    <col min="4" max="4" width="7.28515625" customWidth="1"/>
    <col min="5" max="5" width="13.140625" customWidth="1"/>
    <col min="6" max="6" width="12" customWidth="1"/>
    <col min="7" max="7" width="11.5703125" customWidth="1"/>
    <col min="8" max="8" width="7.140625" customWidth="1"/>
    <col min="9" max="9" width="8.28515625" customWidth="1"/>
    <col min="10" max="10" width="11.42578125" customWidth="1"/>
    <col min="11" max="11" width="10.28515625" customWidth="1"/>
    <col min="12" max="12" width="10.42578125" customWidth="1"/>
    <col min="13" max="13" width="11.5703125" customWidth="1"/>
    <col min="14" max="14" width="11.28515625" customWidth="1"/>
    <col min="15" max="15" width="12" customWidth="1"/>
    <col min="16" max="16" width="6.7109375" customWidth="1"/>
    <col min="17" max="17" width="5.5703125" customWidth="1"/>
    <col min="18" max="18" width="7.85546875" customWidth="1"/>
    <col min="19" max="19" width="5.7109375" customWidth="1"/>
  </cols>
  <sheetData>
    <row r="1" spans="1:218" ht="29.25" hidden="1" customHeight="1">
      <c r="B1" s="18"/>
      <c r="C1" s="14"/>
      <c r="D1" s="14"/>
      <c r="E1" s="14"/>
      <c r="F1" s="14"/>
      <c r="G1" s="15"/>
      <c r="H1" s="14"/>
      <c r="I1" s="14"/>
      <c r="J1" s="14"/>
      <c r="K1" s="14"/>
      <c r="L1" s="15"/>
      <c r="M1" s="142" t="s">
        <v>16</v>
      </c>
      <c r="N1" s="142"/>
      <c r="O1" s="142"/>
      <c r="P1" s="142"/>
      <c r="Q1" s="142"/>
      <c r="R1" s="142"/>
      <c r="S1" s="142"/>
    </row>
    <row r="2" spans="1:218" ht="25.5" customHeight="1">
      <c r="B2" s="18" t="s">
        <v>46</v>
      </c>
      <c r="C2" s="14"/>
      <c r="D2" s="14"/>
      <c r="E2" s="14"/>
      <c r="F2" s="14"/>
      <c r="G2" s="15"/>
      <c r="H2" s="14"/>
      <c r="I2" s="14"/>
      <c r="J2" s="14"/>
      <c r="K2" s="14"/>
      <c r="L2" s="15"/>
      <c r="M2" s="142"/>
      <c r="N2" s="142"/>
      <c r="O2" s="142"/>
      <c r="P2" s="142"/>
      <c r="Q2" s="142"/>
      <c r="R2" s="142"/>
      <c r="S2" s="142"/>
    </row>
    <row r="3" spans="1:218" ht="12.75" customHeight="1">
      <c r="B3" s="130" t="s">
        <v>47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18" ht="29.25" customHeight="1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</row>
    <row r="5" spans="1:218" ht="42" customHeight="1">
      <c r="A5" s="146" t="s">
        <v>0</v>
      </c>
      <c r="B5" s="131" t="s">
        <v>22</v>
      </c>
      <c r="C5" s="137" t="s">
        <v>25</v>
      </c>
      <c r="D5" s="138"/>
      <c r="E5" s="138"/>
      <c r="F5" s="138"/>
      <c r="G5" s="139"/>
      <c r="H5" s="137" t="s">
        <v>10</v>
      </c>
      <c r="I5" s="138"/>
      <c r="J5" s="138"/>
      <c r="K5" s="138"/>
      <c r="L5" s="139"/>
      <c r="M5" s="137" t="s">
        <v>26</v>
      </c>
      <c r="N5" s="138"/>
      <c r="O5" s="139"/>
      <c r="P5" s="137" t="s">
        <v>28</v>
      </c>
      <c r="Q5" s="138"/>
      <c r="R5" s="139"/>
      <c r="S5" s="131" t="s">
        <v>11</v>
      </c>
    </row>
    <row r="6" spans="1:218" ht="90" customHeight="1">
      <c r="A6" s="147"/>
      <c r="B6" s="132"/>
      <c r="C6" s="131" t="s">
        <v>32</v>
      </c>
      <c r="D6" s="134" t="s">
        <v>33</v>
      </c>
      <c r="E6" s="131" t="s">
        <v>34</v>
      </c>
      <c r="F6" s="138" t="s">
        <v>23</v>
      </c>
      <c r="G6" s="139"/>
      <c r="H6" s="137" t="s">
        <v>24</v>
      </c>
      <c r="I6" s="139"/>
      <c r="J6" s="131" t="s">
        <v>38</v>
      </c>
      <c r="K6" s="138" t="s">
        <v>37</v>
      </c>
      <c r="L6" s="139"/>
      <c r="M6" s="131" t="s">
        <v>38</v>
      </c>
      <c r="N6" s="138" t="s">
        <v>23</v>
      </c>
      <c r="O6" s="139"/>
      <c r="P6" s="131" t="s">
        <v>29</v>
      </c>
      <c r="Q6" s="138" t="s">
        <v>23</v>
      </c>
      <c r="R6" s="139"/>
      <c r="S6" s="132"/>
    </row>
    <row r="7" spans="1:218" ht="19.5" customHeight="1">
      <c r="A7" s="147"/>
      <c r="B7" s="132"/>
      <c r="C7" s="132"/>
      <c r="D7" s="134"/>
      <c r="E7" s="132"/>
      <c r="F7" s="136" t="s">
        <v>14</v>
      </c>
      <c r="G7" s="143" t="s">
        <v>15</v>
      </c>
      <c r="H7" s="140" t="s">
        <v>35</v>
      </c>
      <c r="I7" s="134" t="s">
        <v>36</v>
      </c>
      <c r="J7" s="132"/>
      <c r="K7" s="136" t="s">
        <v>14</v>
      </c>
      <c r="L7" s="143" t="s">
        <v>15</v>
      </c>
      <c r="M7" s="132"/>
      <c r="N7" s="131" t="s">
        <v>14</v>
      </c>
      <c r="O7" s="131" t="s">
        <v>15</v>
      </c>
      <c r="P7" s="132"/>
      <c r="Q7" s="136" t="s">
        <v>30</v>
      </c>
      <c r="R7" s="136" t="s">
        <v>31</v>
      </c>
      <c r="S7" s="132"/>
    </row>
    <row r="8" spans="1:218" ht="51.75" customHeight="1">
      <c r="A8" s="148"/>
      <c r="B8" s="133"/>
      <c r="C8" s="133"/>
      <c r="D8" s="134"/>
      <c r="E8" s="133"/>
      <c r="F8" s="136"/>
      <c r="G8" s="144"/>
      <c r="H8" s="141"/>
      <c r="I8" s="134"/>
      <c r="J8" s="133"/>
      <c r="K8" s="136"/>
      <c r="L8" s="144"/>
      <c r="M8" s="133"/>
      <c r="N8" s="133"/>
      <c r="O8" s="133"/>
      <c r="P8" s="133"/>
      <c r="Q8" s="136"/>
      <c r="R8" s="136"/>
      <c r="S8" s="133"/>
    </row>
    <row r="9" spans="1:218" ht="15.75" customHeight="1" thickBot="1">
      <c r="A9" s="16">
        <v>1</v>
      </c>
      <c r="B9" s="40">
        <v>2</v>
      </c>
      <c r="C9" s="40">
        <v>3</v>
      </c>
      <c r="D9" s="40">
        <v>4</v>
      </c>
      <c r="E9" s="40">
        <v>5</v>
      </c>
      <c r="F9" s="41">
        <v>6</v>
      </c>
      <c r="G9" s="41">
        <v>7</v>
      </c>
      <c r="H9" s="41">
        <v>8</v>
      </c>
      <c r="I9" s="41">
        <v>9</v>
      </c>
      <c r="J9" s="41">
        <v>10</v>
      </c>
      <c r="K9" s="41">
        <v>11</v>
      </c>
      <c r="L9" s="41">
        <v>12</v>
      </c>
      <c r="M9" s="40">
        <v>13</v>
      </c>
      <c r="N9" s="41">
        <v>14</v>
      </c>
      <c r="O9" s="41">
        <v>15</v>
      </c>
      <c r="P9" s="40">
        <v>16</v>
      </c>
      <c r="Q9" s="41">
        <v>17</v>
      </c>
      <c r="R9" s="41">
        <v>18</v>
      </c>
      <c r="S9" s="40">
        <v>19</v>
      </c>
    </row>
    <row r="10" spans="1:218" ht="64.5" customHeight="1" thickTop="1" thickBot="1">
      <c r="A10" s="17"/>
      <c r="B10" s="31" t="s">
        <v>21</v>
      </c>
      <c r="C10" s="86" t="s">
        <v>12</v>
      </c>
      <c r="D10" s="86" t="s">
        <v>12</v>
      </c>
      <c r="E10" s="68">
        <f>E16</f>
        <v>1115501.06</v>
      </c>
      <c r="F10" s="68">
        <f t="shared" ref="F10:G10" si="0">F16</f>
        <v>759000</v>
      </c>
      <c r="G10" s="68">
        <f t="shared" si="0"/>
        <v>356501.06</v>
      </c>
      <c r="H10" s="42" t="s">
        <v>12</v>
      </c>
      <c r="I10" s="42" t="s">
        <v>12</v>
      </c>
      <c r="J10" s="69">
        <f>J16</f>
        <v>1115501.06</v>
      </c>
      <c r="K10" s="69">
        <f t="shared" ref="K10:O10" si="1">K16</f>
        <v>759000</v>
      </c>
      <c r="L10" s="69">
        <f t="shared" si="1"/>
        <v>356501.06</v>
      </c>
      <c r="M10" s="69">
        <f t="shared" si="1"/>
        <v>1115501.06</v>
      </c>
      <c r="N10" s="69">
        <f t="shared" si="1"/>
        <v>759000</v>
      </c>
      <c r="O10" s="69">
        <f t="shared" si="1"/>
        <v>356501.06</v>
      </c>
      <c r="P10" s="87">
        <f>P16</f>
        <v>0</v>
      </c>
      <c r="Q10" s="87">
        <f t="shared" ref="Q10:R10" si="2">Q16</f>
        <v>0</v>
      </c>
      <c r="R10" s="87">
        <f t="shared" si="2"/>
        <v>0</v>
      </c>
      <c r="S10" s="64" t="s">
        <v>49</v>
      </c>
    </row>
    <row r="11" spans="1:218" s="2" customFormat="1" ht="19.5" customHeight="1" thickTop="1" thickBot="1">
      <c r="A11" s="23"/>
      <c r="B11" s="43" t="s">
        <v>13</v>
      </c>
      <c r="C11" s="88"/>
      <c r="D11" s="88"/>
      <c r="E11" s="72"/>
      <c r="F11" s="72"/>
      <c r="G11" s="72"/>
      <c r="H11" s="72"/>
      <c r="I11" s="72"/>
      <c r="J11" s="44"/>
      <c r="K11" s="44"/>
      <c r="L11" s="44"/>
      <c r="M11" s="72"/>
      <c r="N11" s="73"/>
      <c r="O11" s="73"/>
      <c r="P11" s="89"/>
      <c r="Q11" s="90"/>
      <c r="R11" s="90"/>
      <c r="S11" s="45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</row>
    <row r="12" spans="1:218" s="2" customFormat="1" ht="95.25" hidden="1" customHeight="1">
      <c r="A12" s="19" t="s">
        <v>3</v>
      </c>
      <c r="B12" s="46" t="s">
        <v>17</v>
      </c>
      <c r="C12" s="91"/>
      <c r="D12" s="92"/>
      <c r="E12" s="93"/>
      <c r="F12" s="93"/>
      <c r="G12" s="94"/>
      <c r="H12" s="93"/>
      <c r="I12" s="93"/>
      <c r="J12" s="95"/>
      <c r="K12" s="96"/>
      <c r="L12" s="96"/>
      <c r="M12" s="94"/>
      <c r="N12" s="97"/>
      <c r="O12" s="97"/>
      <c r="P12" s="97"/>
      <c r="Q12" s="98"/>
      <c r="R12" s="98"/>
      <c r="S12" s="47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</row>
    <row r="13" spans="1:218" s="2" customFormat="1" ht="12.75" hidden="1" customHeight="1">
      <c r="A13" s="5"/>
      <c r="B13" s="48" t="s">
        <v>9</v>
      </c>
      <c r="C13" s="99"/>
      <c r="D13" s="99"/>
      <c r="E13" s="100"/>
      <c r="F13" s="100"/>
      <c r="G13" s="100"/>
      <c r="H13" s="100"/>
      <c r="I13" s="100"/>
      <c r="J13" s="99"/>
      <c r="K13" s="99"/>
      <c r="L13" s="99"/>
      <c r="M13" s="100"/>
      <c r="N13" s="101"/>
      <c r="O13" s="101"/>
      <c r="P13" s="101"/>
      <c r="Q13" s="102"/>
      <c r="R13" s="102"/>
      <c r="S13" s="49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</row>
    <row r="14" spans="1:218" s="2" customFormat="1" ht="8.25" hidden="1" customHeight="1">
      <c r="A14" s="6" t="s">
        <v>4</v>
      </c>
      <c r="B14" s="50"/>
      <c r="C14" s="103"/>
      <c r="D14" s="104"/>
      <c r="E14" s="105"/>
      <c r="F14" s="105"/>
      <c r="G14" s="106"/>
      <c r="H14" s="105"/>
      <c r="I14" s="105"/>
      <c r="J14" s="107"/>
      <c r="K14" s="103"/>
      <c r="L14" s="103"/>
      <c r="M14" s="108"/>
      <c r="N14" s="109"/>
      <c r="O14" s="109"/>
      <c r="P14" s="109"/>
      <c r="Q14" s="102"/>
      <c r="R14" s="102"/>
      <c r="S14" s="49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</row>
    <row r="15" spans="1:218" s="2" customFormat="1" ht="11.25" hidden="1" customHeight="1" thickBot="1">
      <c r="A15" s="22" t="s">
        <v>5</v>
      </c>
      <c r="B15" s="52"/>
      <c r="C15" s="110"/>
      <c r="D15" s="111"/>
      <c r="E15" s="112"/>
      <c r="F15" s="112"/>
      <c r="G15" s="113"/>
      <c r="H15" s="112"/>
      <c r="I15" s="112"/>
      <c r="J15" s="114"/>
      <c r="K15" s="110"/>
      <c r="L15" s="110"/>
      <c r="M15" s="113"/>
      <c r="N15" s="115"/>
      <c r="O15" s="115"/>
      <c r="P15" s="115"/>
      <c r="Q15" s="90"/>
      <c r="R15" s="90"/>
      <c r="S15" s="45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</row>
    <row r="16" spans="1:218" s="2" customFormat="1" ht="85.5" customHeight="1" thickTop="1" thickBot="1">
      <c r="A16" s="24" t="s">
        <v>2</v>
      </c>
      <c r="B16" s="53" t="s">
        <v>19</v>
      </c>
      <c r="C16" s="116">
        <f>C18</f>
        <v>0.34399999999999997</v>
      </c>
      <c r="D16" s="117">
        <f>D18</f>
        <v>1892</v>
      </c>
      <c r="E16" s="65">
        <f>E18</f>
        <v>1115501.06</v>
      </c>
      <c r="F16" s="65">
        <f t="shared" ref="F16:G16" si="3">F18</f>
        <v>759000</v>
      </c>
      <c r="G16" s="65">
        <f t="shared" si="3"/>
        <v>356501.06</v>
      </c>
      <c r="H16" s="79">
        <f>H19</f>
        <v>0.34399999999999997</v>
      </c>
      <c r="I16" s="125">
        <f>I18</f>
        <v>1892</v>
      </c>
      <c r="J16" s="70">
        <f t="shared" ref="J16:Q16" si="4">J18</f>
        <v>1115501.06</v>
      </c>
      <c r="K16" s="70">
        <f t="shared" si="4"/>
        <v>759000</v>
      </c>
      <c r="L16" s="70">
        <f t="shared" si="4"/>
        <v>356501.06</v>
      </c>
      <c r="M16" s="70">
        <f t="shared" si="4"/>
        <v>1115501.06</v>
      </c>
      <c r="N16" s="70">
        <f t="shared" si="4"/>
        <v>759000</v>
      </c>
      <c r="O16" s="70">
        <f t="shared" si="4"/>
        <v>356501.06</v>
      </c>
      <c r="P16" s="125">
        <f t="shared" si="4"/>
        <v>0</v>
      </c>
      <c r="Q16" s="125">
        <f t="shared" si="4"/>
        <v>0</v>
      </c>
      <c r="R16" s="80">
        <f t="shared" ref="R16" si="5">R18</f>
        <v>0</v>
      </c>
      <c r="S16" s="64" t="s">
        <v>49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</row>
    <row r="17" spans="1:218" s="2" customFormat="1" ht="16.5" customHeight="1" thickTop="1" thickBot="1">
      <c r="A17" s="21"/>
      <c r="B17" s="46" t="s">
        <v>8</v>
      </c>
      <c r="C17" s="118"/>
      <c r="D17" s="94"/>
      <c r="E17" s="66"/>
      <c r="F17" s="66"/>
      <c r="G17" s="66"/>
      <c r="H17" s="54"/>
      <c r="I17" s="126"/>
      <c r="J17" s="74"/>
      <c r="K17" s="74"/>
      <c r="L17" s="74"/>
      <c r="M17" s="74"/>
      <c r="N17" s="74"/>
      <c r="O17" s="74"/>
      <c r="P17" s="75"/>
      <c r="Q17" s="81"/>
      <c r="R17" s="81"/>
      <c r="S17" s="55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</row>
    <row r="18" spans="1:218" s="2" customFormat="1" ht="57.75" customHeight="1" thickTop="1" thickBot="1">
      <c r="A18" s="20" t="s">
        <v>6</v>
      </c>
      <c r="B18" s="46" t="s">
        <v>18</v>
      </c>
      <c r="C18" s="100">
        <f>C19</f>
        <v>0.34399999999999997</v>
      </c>
      <c r="D18" s="119">
        <f>D19</f>
        <v>1892</v>
      </c>
      <c r="E18" s="67">
        <f>E19</f>
        <v>1115501.06</v>
      </c>
      <c r="F18" s="67">
        <f t="shared" ref="F18:G18" si="6">F19</f>
        <v>759000</v>
      </c>
      <c r="G18" s="67">
        <f t="shared" si="6"/>
        <v>356501.06</v>
      </c>
      <c r="H18" s="37">
        <f>H19</f>
        <v>0.34399999999999997</v>
      </c>
      <c r="I18" s="127">
        <f>I19</f>
        <v>1892</v>
      </c>
      <c r="J18" s="51">
        <f t="shared" ref="J18:R18" si="7">J19</f>
        <v>1115501.06</v>
      </c>
      <c r="K18" s="51">
        <f t="shared" si="7"/>
        <v>759000</v>
      </c>
      <c r="L18" s="51">
        <f t="shared" si="7"/>
        <v>356501.06</v>
      </c>
      <c r="M18" s="51">
        <f t="shared" si="7"/>
        <v>1115501.06</v>
      </c>
      <c r="N18" s="51">
        <f t="shared" si="7"/>
        <v>759000</v>
      </c>
      <c r="O18" s="51">
        <f t="shared" si="7"/>
        <v>356501.06</v>
      </c>
      <c r="P18" s="127">
        <f t="shared" si="7"/>
        <v>0</v>
      </c>
      <c r="Q18" s="127">
        <f t="shared" si="7"/>
        <v>0</v>
      </c>
      <c r="R18" s="127">
        <f t="shared" si="7"/>
        <v>0</v>
      </c>
      <c r="S18" s="64" t="s">
        <v>49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</row>
    <row r="19" spans="1:218" s="2" customFormat="1" ht="15" customHeight="1" thickTop="1">
      <c r="A19" s="6"/>
      <c r="B19" s="56" t="s">
        <v>27</v>
      </c>
      <c r="C19" s="120">
        <f>C21+C22</f>
        <v>0.34399999999999997</v>
      </c>
      <c r="D19" s="121">
        <f>D21+D22</f>
        <v>1892</v>
      </c>
      <c r="E19" s="63">
        <f>E21+E22</f>
        <v>1115501.06</v>
      </c>
      <c r="F19" s="63">
        <f t="shared" ref="F19:R19" si="8">F21+F22</f>
        <v>759000</v>
      </c>
      <c r="G19" s="63">
        <f t="shared" si="8"/>
        <v>356501.06</v>
      </c>
      <c r="H19" s="63">
        <f t="shared" si="8"/>
        <v>0.34399999999999997</v>
      </c>
      <c r="I19" s="57">
        <f t="shared" si="8"/>
        <v>1892</v>
      </c>
      <c r="J19" s="63">
        <f t="shared" si="8"/>
        <v>1115501.06</v>
      </c>
      <c r="K19" s="63">
        <f t="shared" si="8"/>
        <v>759000</v>
      </c>
      <c r="L19" s="63">
        <f t="shared" si="8"/>
        <v>356501.06</v>
      </c>
      <c r="M19" s="63">
        <f t="shared" si="8"/>
        <v>1115501.06</v>
      </c>
      <c r="N19" s="63">
        <f t="shared" si="8"/>
        <v>759000</v>
      </c>
      <c r="O19" s="63">
        <f t="shared" si="8"/>
        <v>356501.06</v>
      </c>
      <c r="P19" s="63">
        <f t="shared" si="8"/>
        <v>0</v>
      </c>
      <c r="Q19" s="57">
        <f t="shared" si="8"/>
        <v>0</v>
      </c>
      <c r="R19" s="63">
        <f t="shared" si="8"/>
        <v>0</v>
      </c>
      <c r="S19" s="58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</row>
    <row r="20" spans="1:218" s="2" customFormat="1" ht="12.75" customHeight="1" thickBot="1">
      <c r="A20" s="6"/>
      <c r="B20" s="48" t="s">
        <v>9</v>
      </c>
      <c r="C20" s="100"/>
      <c r="D20" s="119"/>
      <c r="E20" s="67"/>
      <c r="F20" s="67"/>
      <c r="G20" s="67"/>
      <c r="H20" s="37"/>
      <c r="I20" s="37"/>
      <c r="J20" s="38"/>
      <c r="K20" s="38"/>
      <c r="L20" s="38"/>
      <c r="M20" s="59"/>
      <c r="N20" s="82"/>
      <c r="O20" s="82"/>
      <c r="P20" s="76"/>
      <c r="Q20" s="83"/>
      <c r="R20" s="77"/>
      <c r="S20" s="49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</row>
    <row r="21" spans="1:218" s="2" customFormat="1" ht="63.75" customHeight="1" thickTop="1" thickBot="1">
      <c r="A21" s="6" t="s">
        <v>7</v>
      </c>
      <c r="B21" s="61" t="s">
        <v>40</v>
      </c>
      <c r="C21" s="122">
        <v>0.2</v>
      </c>
      <c r="D21" s="121">
        <v>1100</v>
      </c>
      <c r="E21" s="84">
        <f>F21+G21</f>
        <v>648475.16</v>
      </c>
      <c r="F21" s="123">
        <v>441200</v>
      </c>
      <c r="G21" s="123">
        <v>207275.16</v>
      </c>
      <c r="H21" s="100">
        <v>0.2</v>
      </c>
      <c r="I21" s="121">
        <v>1100</v>
      </c>
      <c r="J21" s="107">
        <f>SUM(K21:L21)</f>
        <v>648475.16</v>
      </c>
      <c r="K21" s="123">
        <v>441200</v>
      </c>
      <c r="L21" s="123">
        <v>207275.16</v>
      </c>
      <c r="M21" s="124">
        <f>SUM(N21:O21)</f>
        <v>648475.16</v>
      </c>
      <c r="N21" s="123">
        <v>441200</v>
      </c>
      <c r="O21" s="123">
        <v>207275.16</v>
      </c>
      <c r="P21" s="78">
        <f>SUM(Q21:R21)</f>
        <v>0</v>
      </c>
      <c r="Q21" s="85">
        <f>F21-N21</f>
        <v>0</v>
      </c>
      <c r="R21" s="85">
        <f>G21-O21</f>
        <v>0</v>
      </c>
      <c r="S21" s="64" t="s">
        <v>49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</row>
    <row r="22" spans="1:218" s="2" customFormat="1" ht="76.5" customHeight="1" thickTop="1" thickBot="1">
      <c r="A22" s="6"/>
      <c r="B22" s="62" t="s">
        <v>45</v>
      </c>
      <c r="C22" s="122">
        <v>0.14399999999999999</v>
      </c>
      <c r="D22" s="121">
        <v>792</v>
      </c>
      <c r="E22" s="84">
        <f>F22+G22</f>
        <v>467025.9</v>
      </c>
      <c r="F22" s="123">
        <v>317800</v>
      </c>
      <c r="G22" s="123">
        <v>149225.9</v>
      </c>
      <c r="H22" s="100">
        <v>0.14399999999999999</v>
      </c>
      <c r="I22" s="121">
        <v>792</v>
      </c>
      <c r="J22" s="107">
        <f>SUM(K22:L22)</f>
        <v>467025.9</v>
      </c>
      <c r="K22" s="123">
        <v>317800</v>
      </c>
      <c r="L22" s="123">
        <v>149225.9</v>
      </c>
      <c r="M22" s="124">
        <f>SUM(N22:O22)</f>
        <v>467025.9</v>
      </c>
      <c r="N22" s="123">
        <v>317800</v>
      </c>
      <c r="O22" s="123">
        <v>149225.9</v>
      </c>
      <c r="P22" s="78">
        <f>SUM(Q22:R22)</f>
        <v>0</v>
      </c>
      <c r="Q22" s="85">
        <f>F22-N22</f>
        <v>0</v>
      </c>
      <c r="R22" s="85">
        <f>G22-O22</f>
        <v>0</v>
      </c>
      <c r="S22" s="64" t="s">
        <v>49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</row>
    <row r="23" spans="1:218" s="2" customFormat="1" ht="87" customHeight="1" thickTop="1" thickBot="1">
      <c r="A23" s="20" t="s">
        <v>43</v>
      </c>
      <c r="B23" s="60" t="s">
        <v>44</v>
      </c>
      <c r="C23" s="100">
        <v>0</v>
      </c>
      <c r="D23" s="100">
        <v>0</v>
      </c>
      <c r="E23" s="38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124">
        <v>0</v>
      </c>
      <c r="N23" s="124">
        <v>0</v>
      </c>
      <c r="O23" s="124">
        <v>0</v>
      </c>
      <c r="P23" s="70">
        <v>0</v>
      </c>
      <c r="Q23" s="71">
        <v>0</v>
      </c>
      <c r="R23" s="71">
        <v>0</v>
      </c>
      <c r="S23" s="49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</row>
    <row r="24" spans="1:218" s="2" customFormat="1" ht="27.75" customHeight="1" thickTop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</row>
    <row r="25" spans="1:218" ht="43.5" customHeight="1">
      <c r="B25" s="36"/>
      <c r="C25" s="25"/>
      <c r="D25" s="25"/>
      <c r="E25" s="26"/>
      <c r="F25" s="26"/>
      <c r="G25" s="8"/>
      <c r="J25" s="33"/>
      <c r="K25" s="145" t="s">
        <v>39</v>
      </c>
      <c r="L25" s="145"/>
      <c r="M25" s="145"/>
      <c r="N25" s="145"/>
      <c r="O25" s="145"/>
      <c r="P25" s="145"/>
      <c r="Q25" s="145"/>
      <c r="R25" s="145"/>
      <c r="S25" s="145"/>
      <c r="AB25" s="1"/>
    </row>
    <row r="26" spans="1:218" ht="22.5" customHeight="1">
      <c r="B26" s="128"/>
      <c r="C26" s="129"/>
      <c r="D26" s="129"/>
      <c r="E26" s="129"/>
      <c r="F26" s="129"/>
      <c r="G26" s="8"/>
      <c r="J26" s="135" t="s">
        <v>41</v>
      </c>
      <c r="K26" s="135"/>
      <c r="L26" s="135"/>
      <c r="M26" s="135"/>
      <c r="N26" s="135"/>
      <c r="O26" s="135"/>
      <c r="P26" s="135"/>
      <c r="Q26" s="135"/>
      <c r="R26" s="135"/>
      <c r="S26" s="135"/>
    </row>
    <row r="27" spans="1:218" ht="12.75" customHeight="1">
      <c r="B27" s="27"/>
      <c r="C27" s="28"/>
      <c r="D27" s="28"/>
      <c r="E27" s="26"/>
      <c r="F27" s="26"/>
      <c r="G27" s="8"/>
      <c r="J27" s="34"/>
      <c r="K27" s="34"/>
      <c r="L27" s="32"/>
      <c r="M27" s="32"/>
      <c r="N27" s="32"/>
      <c r="O27" s="32"/>
      <c r="P27" s="32"/>
      <c r="Q27" s="32"/>
      <c r="R27" s="32"/>
      <c r="S27" s="32"/>
    </row>
    <row r="28" spans="1:218" ht="14.25" customHeight="1">
      <c r="B28" s="30"/>
      <c r="C28" s="28"/>
      <c r="D28" s="28"/>
      <c r="E28" s="26"/>
      <c r="F28" s="26"/>
      <c r="G28" s="12"/>
      <c r="J28" s="135" t="s">
        <v>42</v>
      </c>
      <c r="K28" s="135"/>
      <c r="L28" s="135" t="s">
        <v>20</v>
      </c>
      <c r="M28" s="135"/>
      <c r="N28" s="135"/>
      <c r="O28" s="135"/>
      <c r="P28" s="135"/>
      <c r="Q28" s="135"/>
      <c r="R28" s="135"/>
      <c r="S28" s="135"/>
      <c r="U28" s="7"/>
      <c r="V28" s="13"/>
      <c r="W28" s="13"/>
      <c r="X28" s="9"/>
      <c r="Y28" s="10"/>
      <c r="Z28" s="10"/>
      <c r="AA28" s="10"/>
      <c r="AB28" s="4"/>
    </row>
    <row r="29" spans="1:218" ht="12" customHeight="1">
      <c r="B29" s="1"/>
      <c r="C29" s="11"/>
      <c r="D29" s="11"/>
      <c r="E29" s="12"/>
      <c r="F29" s="12"/>
      <c r="G29" s="12"/>
      <c r="H29" s="9"/>
      <c r="I29" s="9"/>
      <c r="J29" s="135"/>
      <c r="K29" s="135"/>
      <c r="L29" s="135"/>
      <c r="M29" s="135"/>
      <c r="N29" s="135"/>
      <c r="O29" s="135"/>
      <c r="P29" s="135"/>
      <c r="Q29" s="135"/>
      <c r="R29" s="135"/>
      <c r="S29" s="135"/>
    </row>
    <row r="30" spans="1:218">
      <c r="B30" s="35" t="s">
        <v>48</v>
      </c>
    </row>
    <row r="31" spans="1:218" ht="15.75">
      <c r="P31" s="29" t="s">
        <v>1</v>
      </c>
    </row>
  </sheetData>
  <mergeCells count="35">
    <mergeCell ref="A5:A8"/>
    <mergeCell ref="B5:B8"/>
    <mergeCell ref="F6:G6"/>
    <mergeCell ref="C6:C8"/>
    <mergeCell ref="H5:L5"/>
    <mergeCell ref="H6:I6"/>
    <mergeCell ref="E6:E8"/>
    <mergeCell ref="G7:G8"/>
    <mergeCell ref="F7:F8"/>
    <mergeCell ref="J28:S29"/>
    <mergeCell ref="K6:L6"/>
    <mergeCell ref="J6:J8"/>
    <mergeCell ref="L7:L8"/>
    <mergeCell ref="M2:S2"/>
    <mergeCell ref="N6:O6"/>
    <mergeCell ref="P6:P8"/>
    <mergeCell ref="Q6:R6"/>
    <mergeCell ref="K7:K8"/>
    <mergeCell ref="K25:S25"/>
    <mergeCell ref="M1:S1"/>
    <mergeCell ref="P5:R5"/>
    <mergeCell ref="M6:M8"/>
    <mergeCell ref="M5:O5"/>
    <mergeCell ref="Q7:Q8"/>
    <mergeCell ref="B26:F26"/>
    <mergeCell ref="B3:S4"/>
    <mergeCell ref="S5:S8"/>
    <mergeCell ref="D6:D8"/>
    <mergeCell ref="J26:S26"/>
    <mergeCell ref="R7:R8"/>
    <mergeCell ref="N7:N8"/>
    <mergeCell ref="O7:O8"/>
    <mergeCell ref="C5:G5"/>
    <mergeCell ref="I7:I8"/>
    <mergeCell ref="H7:H8"/>
  </mergeCells>
  <phoneticPr fontId="13" type="noConversion"/>
  <pageMargins left="3.937007874015748E-2" right="0" top="0" bottom="0" header="0" footer="0"/>
  <pageSetup paperSize="9" scale="75" orientation="landscape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3 </vt:lpstr>
      <vt:lpstr>'Приложение 3 '!Заголовки_для_печати</vt:lpstr>
      <vt:lpstr>'Приложение 3 '!Область_печати</vt:lpstr>
    </vt:vector>
  </TitlesOfParts>
  <Company>РДА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smirnovagv</dc:creator>
  <cp:lastModifiedBy>ГлБух</cp:lastModifiedBy>
  <cp:lastPrinted>2017-07-10T11:42:02Z</cp:lastPrinted>
  <dcterms:created xsi:type="dcterms:W3CDTF">2004-12-20T06:56:27Z</dcterms:created>
  <dcterms:modified xsi:type="dcterms:W3CDTF">2017-07-10T11:43:49Z</dcterms:modified>
</cp:coreProperties>
</file>