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9" i="1" l="1"/>
  <c r="F19" i="1"/>
  <c r="G19" i="1"/>
  <c r="I19" i="1"/>
  <c r="K19" i="1"/>
  <c r="L19" i="1"/>
  <c r="N19" i="1"/>
  <c r="P19" i="1"/>
  <c r="Q19" i="1"/>
  <c r="C17" i="1" l="1"/>
  <c r="S17" i="1" s="1"/>
  <c r="H17" i="1"/>
  <c r="O18" i="1"/>
  <c r="M18" i="1"/>
  <c r="J18" i="1"/>
  <c r="E18" i="1"/>
  <c r="H16" i="1"/>
  <c r="C16" i="1"/>
  <c r="C18" i="1" l="1"/>
  <c r="H18" i="1"/>
  <c r="E19" i="1"/>
  <c r="J19" i="1"/>
  <c r="O19" i="1"/>
  <c r="H13" i="1" l="1"/>
  <c r="H12" i="1"/>
  <c r="H19" i="1" s="1"/>
  <c r="M19" i="1"/>
  <c r="C13" i="1"/>
  <c r="S13" i="1" l="1"/>
  <c r="C12" i="1"/>
  <c r="C14" i="1" s="1"/>
  <c r="C19" i="1" l="1"/>
  <c r="S19" i="1" s="1"/>
  <c r="S14" i="1"/>
  <c r="S12" i="1"/>
</calcChain>
</file>

<file path=xl/sharedStrings.xml><?xml version="1.0" encoding="utf-8"?>
<sst xmlns="http://schemas.openxmlformats.org/spreadsheetml/2006/main" count="46" uniqueCount="33">
  <si>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</si>
  <si>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</si>
  <si>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</si>
  <si>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</si>
  <si>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</si>
  <si>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</si>
  <si>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</si>
  <si>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</si>
  <si>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</si>
  <si>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</si>
  <si>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</si>
  <si>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</si>
  <si>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</si>
  <si>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</si>
  <si>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</si>
  <si>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</si>
  <si>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Е. А. Шустрова</t>
  </si>
  <si>
    <t>Исполнитель: Пылаева Надежда Александровна</t>
  </si>
  <si>
    <r>
      <rPr>
        <b/>
        <sz val="14"/>
        <color theme="1"/>
        <rFont val="Times New Roman"/>
        <family val="1"/>
        <charset val="204"/>
      </rPr>
      <t>за 2019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</si>
  <si>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Глава администрации</t>
  </si>
  <si>
    <t>Объем финансирования                                                                                     План на 2019 год</t>
  </si>
  <si>
    <t>Объем финансирования                                                                                     Факт 2019 года</t>
  </si>
  <si>
    <t>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</si>
  <si>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Комитет по строительству</t>
  </si>
  <si>
    <t>Федеральный проект "Обеспечение устойчивого сокращения непригодного для проживания жилого фонда" (280F3)</t>
  </si>
  <si>
    <t>Обеспечение устойчивого сокращения непригодного для проживания жилого фонда (67483)</t>
  </si>
  <si>
    <t>Обеспечение устойчивого сокращения непригодного для проживания жилого фонда (67484)</t>
  </si>
  <si>
    <t>Срок кассового исполнения мероприятий 2019 г. в 2020 г. В 2019 г.мероприятия по организации и проведению закупки (аукциона) квартир</t>
  </si>
  <si>
    <t>Итого по программе</t>
  </si>
  <si>
    <t>Итого по основному мероприятию 02</t>
  </si>
  <si>
    <t>Итого по основному мероприятию F3</t>
  </si>
  <si>
    <t>Расходы на прочие мероприятия по переселению граждан из аварийного жилищного фонда. (00750)</t>
  </si>
  <si>
    <t>Основное мероприятие «Прочие мероприятия по расселению аварийных жилых домов на территории Скребловского сельского поселения» (28002)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</si>
</sst>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Border="1" applyAlignment="1">
      <alignment horizontal="center" vertical="center" wrapText="1" shrinkToFit="1"/>
    </xf>
    <xf numFmtId="165" fontId="1" fillId="0" borderId="0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vertical="center" wrapText="1" shrinkToFit="1"/>
    </xf>
    <xf numFmtId="164" fontId="7" fillId="0" borderId="0" xfId="0" applyNumberFormat="1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164" fontId="7" fillId="0" borderId="6" xfId="0" applyNumberFormat="1" applyFont="1" applyBorder="1" applyAlignment="1">
      <alignment horizontal="center" vertical="center" wrapText="1" shrinkToFit="1"/>
    </xf>
    <xf numFmtId="164" fontId="7" fillId="0" borderId="8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view="pageLayout" topLeftCell="A7" zoomScale="78" zoomScaleNormal="100" zoomScalePageLayoutView="78" workbookViewId="0">
      <selection activeCell="A15" sqref="A15:S15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5.5703125" style="1" customWidth="1"/>
    <col min="19" max="19" width="6.5703125" style="18" customWidth="1"/>
    <col min="20" max="16384" width="9.140625" style="1"/>
  </cols>
  <sheetData>
    <row r="1" spans="1:31" ht="18.75" x14ac:dyDescent="0.3">
      <c r="R1" s="38" t="s">
        <v>13</v>
      </c>
      <c r="S1" s="38"/>
    </row>
    <row r="2" spans="1:31" ht="18.75" x14ac:dyDescent="0.3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31" ht="18.75" x14ac:dyDescent="0.3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31" ht="39.75" customHeight="1" x14ac:dyDescent="0.3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31" ht="18.75" x14ac:dyDescent="0.3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31" x14ac:dyDescent="0.25">
      <c r="Q6" s="10"/>
      <c r="R6" s="48" t="s">
        <v>6</v>
      </c>
      <c r="S6" s="48"/>
    </row>
    <row r="7" spans="1:31" ht="62.25" customHeight="1" x14ac:dyDescent="0.25">
      <c r="A7" s="51" t="s">
        <v>14</v>
      </c>
      <c r="B7" s="30" t="s">
        <v>9</v>
      </c>
      <c r="C7" s="29" t="s">
        <v>20</v>
      </c>
      <c r="D7" s="29"/>
      <c r="E7" s="29"/>
      <c r="F7" s="29"/>
      <c r="G7" s="29"/>
      <c r="H7" s="29" t="s">
        <v>21</v>
      </c>
      <c r="I7" s="29"/>
      <c r="J7" s="29"/>
      <c r="K7" s="29"/>
      <c r="L7" s="29"/>
      <c r="M7" s="42" t="s">
        <v>15</v>
      </c>
      <c r="N7" s="43"/>
      <c r="O7" s="43"/>
      <c r="P7" s="43"/>
      <c r="Q7" s="44"/>
      <c r="R7" s="39" t="s">
        <v>10</v>
      </c>
      <c r="S7" s="39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51"/>
      <c r="B8" s="31"/>
      <c r="C8" s="29" t="s">
        <v>0</v>
      </c>
      <c r="D8" s="29" t="s">
        <v>5</v>
      </c>
      <c r="E8" s="29"/>
      <c r="F8" s="29"/>
      <c r="G8" s="29"/>
      <c r="H8" s="29" t="s">
        <v>0</v>
      </c>
      <c r="I8" s="29" t="s">
        <v>5</v>
      </c>
      <c r="J8" s="29"/>
      <c r="K8" s="29"/>
      <c r="L8" s="29"/>
      <c r="M8" s="29" t="s">
        <v>0</v>
      </c>
      <c r="N8" s="45" t="s">
        <v>5</v>
      </c>
      <c r="O8" s="46"/>
      <c r="P8" s="46"/>
      <c r="Q8" s="47"/>
      <c r="R8" s="40"/>
      <c r="S8" s="4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51"/>
      <c r="B9" s="32"/>
      <c r="C9" s="29"/>
      <c r="D9" s="17" t="s">
        <v>1</v>
      </c>
      <c r="E9" s="17" t="s">
        <v>2</v>
      </c>
      <c r="F9" s="17" t="s">
        <v>3</v>
      </c>
      <c r="G9" s="17" t="s">
        <v>4</v>
      </c>
      <c r="H9" s="29"/>
      <c r="I9" s="17" t="s">
        <v>1</v>
      </c>
      <c r="J9" s="17" t="s">
        <v>2</v>
      </c>
      <c r="K9" s="17" t="s">
        <v>3</v>
      </c>
      <c r="L9" s="17" t="s">
        <v>4</v>
      </c>
      <c r="M9" s="29"/>
      <c r="N9" s="12" t="s">
        <v>1</v>
      </c>
      <c r="O9" s="12" t="s">
        <v>2</v>
      </c>
      <c r="P9" s="12" t="s">
        <v>3</v>
      </c>
      <c r="Q9" s="12" t="s">
        <v>12</v>
      </c>
      <c r="R9" s="41"/>
      <c r="S9" s="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9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4">
        <v>13</v>
      </c>
      <c r="N10" s="4">
        <v>14</v>
      </c>
      <c r="O10" s="4">
        <v>15</v>
      </c>
      <c r="P10" s="4">
        <v>16</v>
      </c>
      <c r="Q10" s="11">
        <v>17</v>
      </c>
      <c r="R10" s="8">
        <v>18</v>
      </c>
      <c r="S10" s="16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 x14ac:dyDescent="0.25">
      <c r="A11" s="33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4" customHeight="1" x14ac:dyDescent="0.25">
      <c r="A12" s="22" t="s">
        <v>25</v>
      </c>
      <c r="B12" s="22" t="s">
        <v>23</v>
      </c>
      <c r="C12" s="20">
        <f>SUM(D12:G12)</f>
        <v>10694.76712</v>
      </c>
      <c r="D12" s="20"/>
      <c r="E12" s="20">
        <v>0</v>
      </c>
      <c r="F12" s="20"/>
      <c r="G12" s="20">
        <v>10694.76712</v>
      </c>
      <c r="H12" s="20">
        <f>I12+J12+K12+L12</f>
        <v>10694.76712</v>
      </c>
      <c r="I12" s="20"/>
      <c r="J12" s="20">
        <v>0</v>
      </c>
      <c r="K12" s="20"/>
      <c r="L12" s="20">
        <v>10694.76712</v>
      </c>
      <c r="M12" s="20">
        <v>0</v>
      </c>
      <c r="N12" s="20"/>
      <c r="O12" s="20">
        <v>0</v>
      </c>
      <c r="P12" s="20"/>
      <c r="Q12" s="20"/>
      <c r="R12" s="36" t="s">
        <v>27</v>
      </c>
      <c r="S12" s="21">
        <f>M12/C12*100</f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3.75" customHeight="1" x14ac:dyDescent="0.25">
      <c r="A13" s="13" t="s">
        <v>26</v>
      </c>
      <c r="B13" s="22" t="s">
        <v>23</v>
      </c>
      <c r="C13" s="20">
        <f t="shared" ref="C13" si="0">SUM(D13:G13)</f>
        <v>1150</v>
      </c>
      <c r="D13" s="20"/>
      <c r="E13" s="20">
        <v>1150</v>
      </c>
      <c r="F13" s="20"/>
      <c r="G13" s="20"/>
      <c r="H13" s="20">
        <f>I13+J13+K13+L13</f>
        <v>1150</v>
      </c>
      <c r="I13" s="20"/>
      <c r="J13" s="20">
        <v>1150</v>
      </c>
      <c r="K13" s="20"/>
      <c r="L13" s="20"/>
      <c r="M13" s="20">
        <v>0</v>
      </c>
      <c r="N13" s="20"/>
      <c r="O13" s="20">
        <v>0</v>
      </c>
      <c r="P13" s="20"/>
      <c r="Q13" s="20"/>
      <c r="R13" s="37"/>
      <c r="S13" s="21">
        <f t="shared" ref="S13" si="1">M13/C13*100</f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48.75" customHeight="1" x14ac:dyDescent="0.25">
      <c r="A14" s="14" t="s">
        <v>30</v>
      </c>
      <c r="B14" s="7"/>
      <c r="C14" s="5">
        <f>C12+C13</f>
        <v>11844.76712</v>
      </c>
      <c r="D14" s="5">
        <f t="shared" ref="D14:Q14" si="2">D12+D13</f>
        <v>0</v>
      </c>
      <c r="E14" s="5">
        <f t="shared" si="2"/>
        <v>1150</v>
      </c>
      <c r="F14" s="5">
        <f t="shared" si="2"/>
        <v>0</v>
      </c>
      <c r="G14" s="5">
        <f t="shared" si="2"/>
        <v>10694.76712</v>
      </c>
      <c r="H14" s="5">
        <f t="shared" si="2"/>
        <v>11844.76712</v>
      </c>
      <c r="I14" s="5">
        <f t="shared" si="2"/>
        <v>0</v>
      </c>
      <c r="J14" s="5">
        <f t="shared" si="2"/>
        <v>1150</v>
      </c>
      <c r="K14" s="5">
        <f t="shared" si="2"/>
        <v>0</v>
      </c>
      <c r="L14" s="5">
        <f t="shared" si="2"/>
        <v>10694.76712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15"/>
      <c r="S14" s="19">
        <f t="shared" ref="S14" si="3">M14/C14*100</f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8.75" customHeight="1" x14ac:dyDescent="0.25">
      <c r="A15" s="33" t="s">
        <v>32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07.25" customHeight="1" x14ac:dyDescent="0.25">
      <c r="A16" s="22" t="s">
        <v>31</v>
      </c>
      <c r="B16" s="22"/>
      <c r="C16" s="20">
        <f t="shared" ref="C16" si="4">SUM(D16:G16)</f>
        <v>0</v>
      </c>
      <c r="D16" s="20"/>
      <c r="E16" s="20">
        <v>0</v>
      </c>
      <c r="F16" s="20"/>
      <c r="G16" s="20"/>
      <c r="H16" s="20">
        <f>I16+J16+K16+L16</f>
        <v>0</v>
      </c>
      <c r="I16" s="20"/>
      <c r="J16" s="20">
        <v>0</v>
      </c>
      <c r="K16" s="20"/>
      <c r="L16" s="20"/>
      <c r="M16" s="20">
        <v>0</v>
      </c>
      <c r="N16" s="20"/>
      <c r="O16" s="20">
        <v>0</v>
      </c>
      <c r="P16" s="20"/>
      <c r="Q16" s="20"/>
      <c r="R16" s="20"/>
      <c r="S16" s="21"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48.75" hidden="1" customHeight="1" x14ac:dyDescent="0.25">
      <c r="A17" s="13"/>
      <c r="B17" s="22"/>
      <c r="C17" s="20">
        <f t="shared" ref="C17" si="5">SUM(D17:G17)</f>
        <v>0</v>
      </c>
      <c r="D17" s="20"/>
      <c r="E17" s="20">
        <v>0</v>
      </c>
      <c r="F17" s="20"/>
      <c r="G17" s="20"/>
      <c r="H17" s="20">
        <f>I17+J17+K17+L17</f>
        <v>0</v>
      </c>
      <c r="I17" s="20"/>
      <c r="J17" s="20">
        <v>0</v>
      </c>
      <c r="K17" s="20"/>
      <c r="L17" s="20"/>
      <c r="M17" s="20">
        <v>0</v>
      </c>
      <c r="N17" s="20"/>
      <c r="O17" s="20">
        <v>0</v>
      </c>
      <c r="P17" s="20"/>
      <c r="Q17" s="20"/>
      <c r="R17" s="20"/>
      <c r="S17" s="21" t="e">
        <f t="shared" ref="S17" si="6">M17/C17*100</f>
        <v>#DIV/0!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1.5" x14ac:dyDescent="0.25">
      <c r="A18" s="14" t="s">
        <v>29</v>
      </c>
      <c r="B18" s="7"/>
      <c r="C18" s="5">
        <f>C16+C17</f>
        <v>0</v>
      </c>
      <c r="D18" s="5"/>
      <c r="E18" s="5">
        <f>E16+E17</f>
        <v>0</v>
      </c>
      <c r="F18" s="5"/>
      <c r="G18" s="5"/>
      <c r="H18" s="5">
        <f>H16+H17</f>
        <v>0</v>
      </c>
      <c r="I18" s="5"/>
      <c r="J18" s="5">
        <f>J16+J17</f>
        <v>0</v>
      </c>
      <c r="K18" s="5"/>
      <c r="L18" s="5"/>
      <c r="M18" s="5">
        <f>M16+M17</f>
        <v>0</v>
      </c>
      <c r="N18" s="5"/>
      <c r="O18" s="5">
        <f>O16+O17</f>
        <v>0</v>
      </c>
      <c r="P18" s="5"/>
      <c r="Q18" s="5"/>
      <c r="R18" s="15"/>
      <c r="S18" s="19">
        <v>0</v>
      </c>
    </row>
    <row r="19" spans="1:31" ht="183" customHeight="1" x14ac:dyDescent="0.25">
      <c r="A19" s="14" t="s">
        <v>28</v>
      </c>
      <c r="B19" s="7"/>
      <c r="C19" s="5">
        <f>SUM(,C14)</f>
        <v>11844.76712</v>
      </c>
      <c r="D19" s="5">
        <f t="shared" ref="D19:Q19" si="7">SUM(,D14)</f>
        <v>0</v>
      </c>
      <c r="E19" s="5">
        <f t="shared" si="7"/>
        <v>1150</v>
      </c>
      <c r="F19" s="5">
        <f t="shared" si="7"/>
        <v>0</v>
      </c>
      <c r="G19" s="5">
        <f t="shared" si="7"/>
        <v>10694.76712</v>
      </c>
      <c r="H19" s="5">
        <f t="shared" si="7"/>
        <v>11844.76712</v>
      </c>
      <c r="I19" s="5">
        <f t="shared" si="7"/>
        <v>0</v>
      </c>
      <c r="J19" s="5">
        <f t="shared" si="7"/>
        <v>1150</v>
      </c>
      <c r="K19" s="5">
        <f t="shared" si="7"/>
        <v>0</v>
      </c>
      <c r="L19" s="5">
        <f t="shared" si="7"/>
        <v>10694.76712</v>
      </c>
      <c r="M19" s="5">
        <f t="shared" si="7"/>
        <v>0</v>
      </c>
      <c r="N19" s="5">
        <f t="shared" si="7"/>
        <v>0</v>
      </c>
      <c r="O19" s="5">
        <f t="shared" si="7"/>
        <v>0</v>
      </c>
      <c r="P19" s="5">
        <f t="shared" si="7"/>
        <v>0</v>
      </c>
      <c r="Q19" s="5">
        <f t="shared" si="7"/>
        <v>0</v>
      </c>
      <c r="R19" s="27" t="s">
        <v>27</v>
      </c>
      <c r="S19" s="19">
        <f t="shared" ref="S19" si="8">M19/C19*100</f>
        <v>0</v>
      </c>
    </row>
    <row r="20" spans="1:31" ht="76.5" customHeight="1" x14ac:dyDescent="0.2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8"/>
      <c r="S20" s="26"/>
    </row>
    <row r="21" spans="1:31" x14ac:dyDescent="0.25">
      <c r="A21" s="1" t="s">
        <v>19</v>
      </c>
      <c r="D21" s="1" t="s">
        <v>16</v>
      </c>
    </row>
    <row r="23" spans="1:31" x14ac:dyDescent="0.25">
      <c r="A23" s="1" t="s">
        <v>17</v>
      </c>
    </row>
  </sheetData>
  <mergeCells count="22">
    <mergeCell ref="A15:S15"/>
    <mergeCell ref="R12:R13"/>
    <mergeCell ref="R1:S1"/>
    <mergeCell ref="S7:S9"/>
    <mergeCell ref="M8:M9"/>
    <mergeCell ref="R7:R9"/>
    <mergeCell ref="M7:Q7"/>
    <mergeCell ref="N8:Q8"/>
    <mergeCell ref="R6:S6"/>
    <mergeCell ref="A2:S2"/>
    <mergeCell ref="A3:S3"/>
    <mergeCell ref="A4:S4"/>
    <mergeCell ref="A5:S5"/>
    <mergeCell ref="A11:S11"/>
    <mergeCell ref="C7:G7"/>
    <mergeCell ref="A7:A9"/>
    <mergeCell ref="H7:L7"/>
    <mergeCell ref="I8:L8"/>
    <mergeCell ref="H8:H9"/>
    <mergeCell ref="B7:B9"/>
    <mergeCell ref="D8:G8"/>
    <mergeCell ref="C8:C9"/>
  </mergeCells>
  <pageMargins left="0.23622047244094491" right="0.23622047244094491" top="0.78740157480314965" bottom="0.19685039370078741" header="0.31496062992125984" footer="0.31496062992125984"/>
  <pageSetup paperSize="9" scale="71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2020-03-04T15:18:03Z</dcterms:modified>
</cp:coreProperties>
</file>