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5" i="1"/>
  <c r="C22"/>
  <c r="E44"/>
  <c r="H24"/>
  <c r="H25"/>
  <c r="H26"/>
  <c r="H27"/>
  <c r="C24"/>
  <c r="C25"/>
  <c r="C26"/>
  <c r="C27"/>
  <c r="H32"/>
  <c r="H33"/>
  <c r="C32"/>
  <c r="C33"/>
  <c r="H38"/>
  <c r="C38"/>
  <c r="H39"/>
  <c r="C39"/>
  <c r="H43"/>
  <c r="C43"/>
  <c r="D42"/>
  <c r="E42"/>
  <c r="F42"/>
  <c r="G42"/>
  <c r="I42"/>
  <c r="J42"/>
  <c r="K42"/>
  <c r="L42"/>
  <c r="D35"/>
  <c r="E35"/>
  <c r="F35"/>
  <c r="G35"/>
  <c r="I35"/>
  <c r="K35"/>
  <c r="L35"/>
  <c r="H41"/>
  <c r="C41"/>
  <c r="H40"/>
  <c r="C40"/>
  <c r="D18"/>
  <c r="E18"/>
  <c r="F18"/>
  <c r="G18"/>
  <c r="I18"/>
  <c r="J18"/>
  <c r="K18"/>
  <c r="L18"/>
  <c r="D10"/>
  <c r="D44" s="1"/>
  <c r="E10"/>
  <c r="F10"/>
  <c r="G10"/>
  <c r="I10"/>
  <c r="J10"/>
  <c r="K10"/>
  <c r="L10"/>
  <c r="H15"/>
  <c r="C15"/>
  <c r="H28"/>
  <c r="C28"/>
  <c r="H14"/>
  <c r="H16"/>
  <c r="H17"/>
  <c r="C14"/>
  <c r="C16"/>
  <c r="C17"/>
  <c r="C20"/>
  <c r="H20"/>
  <c r="H19"/>
  <c r="C19"/>
  <c r="I44" l="1"/>
  <c r="J44"/>
  <c r="L44"/>
  <c r="G44"/>
  <c r="F44"/>
  <c r="K44"/>
  <c r="C21"/>
  <c r="H31" l="1"/>
  <c r="C31"/>
  <c r="H22"/>
  <c r="H29" l="1"/>
  <c r="H37"/>
  <c r="C37"/>
  <c r="C29"/>
  <c r="H13"/>
  <c r="C13"/>
  <c r="C12" l="1"/>
  <c r="C42"/>
  <c r="C36"/>
  <c r="H42"/>
  <c r="H36" l="1"/>
  <c r="H35" s="1"/>
  <c r="H21"/>
  <c r="H34"/>
  <c r="H30"/>
  <c r="H23"/>
  <c r="C34"/>
  <c r="C35"/>
  <c r="C23"/>
  <c r="C30"/>
  <c r="H12"/>
  <c r="H11"/>
  <c r="C11"/>
  <c r="C10" s="1"/>
  <c r="C18" l="1"/>
  <c r="C44" s="1"/>
  <c r="H10"/>
  <c r="H18"/>
  <c r="H44" l="1"/>
</calcChain>
</file>

<file path=xl/sharedStrings.xml><?xml version="1.0" encoding="utf-8"?>
<sst xmlns="http://schemas.openxmlformats.org/spreadsheetml/2006/main" count="60" uniqueCount="54">
  <si>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</si>
  <si>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</si>
  <si>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</si>
  <si>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</si>
  <si>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</si>
  <si>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</si>
  <si>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</si>
  <si>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</si>
  <si>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</si>
  <si>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</si>
  <si>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</si>
  <si>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ИТОГО по программе</t>
  </si>
  <si>
    <t>Исполнитель:</t>
  </si>
  <si>
    <t>"Устойчивое развитие территории Скребловского сельского поселения"</t>
  </si>
  <si>
    <t>Развитие культуры, физической культуры и спорта в Скребловском сельском поселении Лужского муниципального района (22 1)</t>
  </si>
  <si>
    <t>Развитие автомобильных дорог в Скребловском сельском поселении Лужского муниципального района (22 3)</t>
  </si>
  <si>
    <t>Обеспечение устойчивого функционирования жилищно-коммунального хозяйства в Скребловском сельском поселении Лужского муниципального района (22 2)</t>
  </si>
  <si>
    <t>Безопасность Скребловского сельского поселения Лужского муниципального района (22 4)</t>
  </si>
  <si>
    <t>Глава администрации</t>
  </si>
  <si>
    <t xml:space="preserve">Н.Е.Кулакова </t>
  </si>
  <si>
    <t xml:space="preserve">Куваева Марина Николаевна </t>
  </si>
  <si>
    <r>
      <rPr>
        <b/>
        <sz val="14"/>
        <color theme="1"/>
        <rFont val="Times New Roman"/>
        <family val="1"/>
        <charset val="204"/>
      </rPr>
      <t>за 2015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</si>
  <si>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Расходы на мероприятия по укреплению пожарной безопасности на территории поселения (0122)</t>
  </si>
  <si>
    <t>Расходы на мероприятия по обслуживанию и содержанию автомобильных дорог ( 0115)</t>
  </si>
  <si>
    <t xml:space="preserve">Расходы на мероприятия по капитальному ремонту и ремонту автомобильных дорог общего пользования местного значения (  0165)   </t>
  </si>
  <si>
    <t>Капитальный ремонт и ремонт автомобильных дорог общего пользования местного значения (7014,))</t>
  </si>
  <si>
    <t>Капитальный ремонт и ремонт дворовых территорий многоквартирных домов к дворовым территориям многоквартирных домов населенных пунктов ЛО  ( 7013, )</t>
  </si>
  <si>
    <t>Реализация опроектов местных инициатив граждан, получивших грантовую поддержку  ( 70880, )</t>
  </si>
  <si>
    <t>Софинансирование государственной программы ЛО " Развитие автомобильных дорог Ленинградской области" (0514 )</t>
  </si>
  <si>
    <t>Расходы на мероприятия по учету и обслуживанию уличного освещения поселения ( 0160)</t>
  </si>
  <si>
    <t>Расходы на прочие мероприятия по благоустройству поселений ( 0162)</t>
  </si>
  <si>
    <t>Реализация проектов местных инициатив граждан, получивших грантовую поддержку  (7088, )</t>
  </si>
  <si>
    <t>Грантовая поддержка местных инициатив граждан , проживающих в сельской местности ( 7099)</t>
  </si>
  <si>
    <t>Софинансирование государственной программы ЛО " Развитие сельского хозяйства Ленинградской области" (0512 )</t>
  </si>
  <si>
    <t xml:space="preserve">На поддержку муниципальных образований ЛО по развитию общественной инфрастуктуры (  7202;) </t>
  </si>
  <si>
    <t>Реализация  мероприятий федеральной целевой программы " Устойчивое  развитие сельских территории на 2014-2017 годы и на период до 2020 года"( 5018)</t>
  </si>
  <si>
    <t>Софинансирование  работ по  капитальному и текущему ремонту элементов МКД (0025)</t>
  </si>
  <si>
    <t xml:space="preserve"> Мероприятия по подготовке объектов теплоснабжения к отопительному сезону на территории поселения (0017)</t>
  </si>
  <si>
    <t>На поддержку ЖКХ, развитие общественной и транспортной инфрастуктуры поселения ( 0073)</t>
  </si>
  <si>
    <t xml:space="preserve"> Мероприятия по подготовке объектов теплоснабжения к отопительному сезону на территории поселения (0156)</t>
  </si>
  <si>
    <t>Мероприятия по строительству и реконструкции объектов водоснабжения, водоотведения и очистки сточных вод  ( 0158)</t>
  </si>
  <si>
    <t>Проектирование инженерной и транспортной инфрастуктуры на земельных участках, предоставленных членам многодетных семей, молодым специаличтам, членам молодых семей (  :  7078;)</t>
  </si>
  <si>
    <t>На реализацию мероприятий по повышению надежности и энергетической эффективности в системах теплоснабжения ( 7018)</t>
  </si>
  <si>
    <t>Обеспечение участия  в государственной программе ЛО " Обеспечение устойчивого функционирования и развития коммунальной и инженерной инфрастуктуры и повышение энергоэффективности в ЛО" (0513)</t>
  </si>
  <si>
    <t>На реализацию мероприятий по подготовке объектов  теплоснабжения к отопительному сезону на территории  ЛО ( 7018)</t>
  </si>
  <si>
    <t>Расходы на содержание муниципальных казенных учреждений культуры ( 0020)</t>
  </si>
  <si>
    <t>Расходы на содержание муниципальных казенных   библиотек ( 0021)</t>
  </si>
  <si>
    <t>Расходы на организация и проведение культурно-массовых мероприятий ( 0172)</t>
  </si>
  <si>
    <t>Обеспечение выплат стимулирующего характера работникам муниципальных учреждений культуры ( 7036;  0074)</t>
  </si>
  <si>
    <t>Капитальный ремонт объектов  (  7067:  0073)</t>
  </si>
  <si>
    <t xml:space="preserve">На поддержку муниципальных образований ЛО по развитию общественной инфрастуктуры (7202; ) </t>
  </si>
  <si>
    <t>Проектирование строительства и реконструкция объектов муниципальной собственности ДК Скреблово (  :  7066;   0512)</t>
  </si>
  <si>
    <t>Объем финансирования                                                                                     План на 2015 год</t>
  </si>
  <si>
    <t>Объем финансирования                                                                                     Факт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</si>
</sst>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view="pageLayout" topLeftCell="A43" zoomScale="110" zoomScaleNormal="100" zoomScalePageLayoutView="110" workbookViewId="0">
      <selection activeCell="B55" sqref="B55"/>
    </sheetView>
  </sheetViews>
  <sheetFormatPr defaultRowHeight="15.75"/>
  <cols>
    <col min="1" max="1" width="19.7109375" style="1" customWidth="1"/>
    <col min="2" max="2" width="31.7109375" style="1" customWidth="1"/>
    <col min="3" max="3" width="9.140625" style="1"/>
    <col min="4" max="4" width="6.85546875" style="1" customWidth="1"/>
    <col min="5" max="5" width="13.5703125" style="1" customWidth="1"/>
    <col min="6" max="6" width="9.140625" style="1"/>
    <col min="7" max="7" width="8.7109375" style="1" customWidth="1"/>
    <col min="8" max="8" width="9.140625" style="1"/>
    <col min="9" max="9" width="6.7109375" style="1" customWidth="1"/>
    <col min="10" max="10" width="10.5703125" style="1" customWidth="1"/>
    <col min="11" max="11" width="9.140625" style="1"/>
    <col min="12" max="12" width="8.7109375" style="1" customWidth="1"/>
    <col min="13" max="16384" width="9.140625" style="1"/>
  </cols>
  <sheetData>
    <row r="1" spans="1:26" ht="18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6" ht="18.7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6" ht="18.7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26" ht="18.75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6">
      <c r="K5" s="25" t="s">
        <v>8</v>
      </c>
      <c r="L5" s="25"/>
    </row>
    <row r="6" spans="1:26" ht="42" customHeight="1">
      <c r="A6" s="26" t="s">
        <v>0</v>
      </c>
      <c r="B6" s="26" t="s">
        <v>1</v>
      </c>
      <c r="C6" s="24" t="s">
        <v>52</v>
      </c>
      <c r="D6" s="24"/>
      <c r="E6" s="24"/>
      <c r="F6" s="24"/>
      <c r="G6" s="24"/>
      <c r="H6" s="24" t="s">
        <v>53</v>
      </c>
      <c r="I6" s="24"/>
      <c r="J6" s="24"/>
      <c r="K6" s="24"/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6"/>
      <c r="B7" s="26"/>
      <c r="C7" s="24" t="s">
        <v>2</v>
      </c>
      <c r="D7" s="24" t="s">
        <v>7</v>
      </c>
      <c r="E7" s="24"/>
      <c r="F7" s="24"/>
      <c r="G7" s="24"/>
      <c r="H7" s="24" t="s">
        <v>2</v>
      </c>
      <c r="I7" s="24" t="s">
        <v>7</v>
      </c>
      <c r="J7" s="24"/>
      <c r="K7" s="24"/>
      <c r="L7" s="2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3.75">
      <c r="A8" s="26"/>
      <c r="B8" s="26"/>
      <c r="C8" s="24"/>
      <c r="D8" s="3" t="s">
        <v>3</v>
      </c>
      <c r="E8" s="3" t="s">
        <v>4</v>
      </c>
      <c r="F8" s="3" t="s">
        <v>5</v>
      </c>
      <c r="G8" s="3" t="s">
        <v>6</v>
      </c>
      <c r="H8" s="24"/>
      <c r="I8" s="3" t="s">
        <v>3</v>
      </c>
      <c r="J8" s="3" t="s">
        <v>4</v>
      </c>
      <c r="K8" s="3" t="s">
        <v>5</v>
      </c>
      <c r="L8" s="3" t="s">
        <v>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2" customHeight="1">
      <c r="A10" s="14" t="s">
        <v>14</v>
      </c>
      <c r="B10" s="16"/>
      <c r="C10" s="8">
        <f>SUM(C11:C17)</f>
        <v>13745.130000000001</v>
      </c>
      <c r="D10" s="8">
        <f t="shared" ref="D10:L10" si="0">SUM(D11:D17)</f>
        <v>0</v>
      </c>
      <c r="E10" s="8">
        <f t="shared" si="0"/>
        <v>8698.2000000000007</v>
      </c>
      <c r="F10" s="8">
        <f t="shared" si="0"/>
        <v>3690.53</v>
      </c>
      <c r="G10" s="8">
        <f t="shared" si="0"/>
        <v>1356.4</v>
      </c>
      <c r="H10" s="8">
        <f t="shared" si="0"/>
        <v>13316.22</v>
      </c>
      <c r="I10" s="8">
        <f t="shared" si="0"/>
        <v>0</v>
      </c>
      <c r="J10" s="8">
        <f t="shared" si="0"/>
        <v>8332.2000000000007</v>
      </c>
      <c r="K10" s="8">
        <f t="shared" si="0"/>
        <v>3627.62</v>
      </c>
      <c r="L10" s="8">
        <f t="shared" si="0"/>
        <v>1356.4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1" customHeight="1">
      <c r="A11" s="17"/>
      <c r="B11" s="15" t="s">
        <v>45</v>
      </c>
      <c r="C11" s="5">
        <f>D11+E11+F11+G11</f>
        <v>2563.6</v>
      </c>
      <c r="D11" s="5"/>
      <c r="E11" s="5"/>
      <c r="F11" s="5">
        <v>2563.6</v>
      </c>
      <c r="G11" s="5"/>
      <c r="H11" s="5">
        <f>I11+J11+K11+L11</f>
        <v>2515.4</v>
      </c>
      <c r="I11" s="5"/>
      <c r="J11" s="5"/>
      <c r="K11" s="5">
        <v>2515.4</v>
      </c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1.75" customHeight="1">
      <c r="A12" s="3"/>
      <c r="B12" s="15" t="s">
        <v>46</v>
      </c>
      <c r="C12" s="5">
        <f>D12+E12+F12</f>
        <v>930</v>
      </c>
      <c r="D12" s="5"/>
      <c r="E12" s="5"/>
      <c r="F12" s="5">
        <v>930</v>
      </c>
      <c r="G12" s="5"/>
      <c r="H12" s="5">
        <f t="shared" ref="H12" si="1">I12+J12+K12+L12</f>
        <v>915.3</v>
      </c>
      <c r="I12" s="5"/>
      <c r="J12" s="5"/>
      <c r="K12" s="5">
        <v>915.3</v>
      </c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2.5" customHeight="1">
      <c r="A13" s="3"/>
      <c r="B13" s="15" t="s">
        <v>47</v>
      </c>
      <c r="C13" s="5">
        <f t="shared" ref="C13:C17" si="2">D13+E13+F13+G13</f>
        <v>146.9</v>
      </c>
      <c r="D13" s="5"/>
      <c r="E13" s="5"/>
      <c r="F13" s="5">
        <v>146.9</v>
      </c>
      <c r="G13" s="5"/>
      <c r="H13" s="5">
        <f t="shared" ref="H13:H17" si="3">I13+J13+K13+L13</f>
        <v>146.9</v>
      </c>
      <c r="I13" s="5"/>
      <c r="J13" s="5"/>
      <c r="K13" s="5">
        <v>146.9</v>
      </c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6" customHeight="1">
      <c r="A14" s="17"/>
      <c r="B14" s="15" t="s">
        <v>48</v>
      </c>
      <c r="C14" s="5">
        <f t="shared" si="2"/>
        <v>361.6</v>
      </c>
      <c r="D14" s="5"/>
      <c r="E14" s="5">
        <v>273.2</v>
      </c>
      <c r="F14" s="5"/>
      <c r="G14" s="5">
        <v>88.4</v>
      </c>
      <c r="H14" s="5">
        <f t="shared" si="3"/>
        <v>361.6</v>
      </c>
      <c r="I14" s="5"/>
      <c r="J14" s="5">
        <v>273.2</v>
      </c>
      <c r="K14" s="5"/>
      <c r="L14" s="5">
        <v>88.4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9" customHeight="1">
      <c r="A15" s="17"/>
      <c r="B15" s="15" t="s">
        <v>50</v>
      </c>
      <c r="C15" s="5">
        <f t="shared" ref="C15" si="4">D15+E15+F15+G15</f>
        <v>650.03</v>
      </c>
      <c r="D15" s="5"/>
      <c r="E15" s="5"/>
      <c r="F15" s="5">
        <v>0.03</v>
      </c>
      <c r="G15" s="5">
        <v>650</v>
      </c>
      <c r="H15" s="5">
        <f t="shared" ref="H15" si="5">I15+J15+K15+L15</f>
        <v>650.02</v>
      </c>
      <c r="I15" s="5"/>
      <c r="J15" s="5"/>
      <c r="K15" s="5">
        <v>0.02</v>
      </c>
      <c r="L15" s="5">
        <v>650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4.25" customHeight="1">
      <c r="A16" s="17"/>
      <c r="B16" s="15" t="s">
        <v>49</v>
      </c>
      <c r="C16" s="5">
        <f t="shared" si="2"/>
        <v>6043</v>
      </c>
      <c r="D16" s="5"/>
      <c r="E16" s="5">
        <v>5425</v>
      </c>
      <c r="F16" s="5"/>
      <c r="G16" s="5">
        <v>618</v>
      </c>
      <c r="H16" s="5">
        <f t="shared" si="3"/>
        <v>6043</v>
      </c>
      <c r="I16" s="5"/>
      <c r="J16" s="5">
        <v>5425</v>
      </c>
      <c r="K16" s="5"/>
      <c r="L16" s="5">
        <v>618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0" customHeight="1">
      <c r="A17" s="3"/>
      <c r="B17" s="15" t="s">
        <v>51</v>
      </c>
      <c r="C17" s="5">
        <f t="shared" si="2"/>
        <v>3050</v>
      </c>
      <c r="D17" s="5"/>
      <c r="E17" s="5">
        <v>3000</v>
      </c>
      <c r="F17" s="5">
        <v>50</v>
      </c>
      <c r="G17" s="5"/>
      <c r="H17" s="5">
        <f t="shared" si="3"/>
        <v>2684</v>
      </c>
      <c r="I17" s="5"/>
      <c r="J17" s="5">
        <v>2634</v>
      </c>
      <c r="K17" s="5">
        <v>50</v>
      </c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9" customHeight="1">
      <c r="A18" s="10" t="s">
        <v>16</v>
      </c>
      <c r="B18" s="18"/>
      <c r="C18" s="8">
        <f>SUM(C19:C34)</f>
        <v>14364.599999999999</v>
      </c>
      <c r="D18" s="8">
        <f t="shared" ref="D18:L18" si="6">SUM(D19:D34)</f>
        <v>925.2</v>
      </c>
      <c r="E18" s="8">
        <f t="shared" si="6"/>
        <v>7961.8</v>
      </c>
      <c r="F18" s="8">
        <f t="shared" si="6"/>
        <v>3391.2</v>
      </c>
      <c r="G18" s="8">
        <f t="shared" si="6"/>
        <v>2086.4</v>
      </c>
      <c r="H18" s="8">
        <f t="shared" si="6"/>
        <v>14256.4</v>
      </c>
      <c r="I18" s="8">
        <f t="shared" si="6"/>
        <v>925.2</v>
      </c>
      <c r="J18" s="8">
        <f t="shared" si="6"/>
        <v>7961.8</v>
      </c>
      <c r="K18" s="8">
        <f t="shared" si="6"/>
        <v>3283</v>
      </c>
      <c r="L18" s="8">
        <f t="shared" si="6"/>
        <v>2086.4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1.5" customHeight="1">
      <c r="A19" s="3"/>
      <c r="B19" s="15" t="s">
        <v>36</v>
      </c>
      <c r="C19" s="5">
        <f>F19</f>
        <v>227</v>
      </c>
      <c r="D19" s="5"/>
      <c r="E19" s="5"/>
      <c r="F19" s="5">
        <v>227</v>
      </c>
      <c r="G19" s="5"/>
      <c r="H19" s="5">
        <f t="shared" ref="H19" si="7">I19+J19+K19+L19</f>
        <v>180.1</v>
      </c>
      <c r="I19" s="5"/>
      <c r="J19" s="5"/>
      <c r="K19" s="5">
        <v>180.1</v>
      </c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2.5" customHeight="1">
      <c r="A20" s="3"/>
      <c r="B20" s="15" t="s">
        <v>39</v>
      </c>
      <c r="C20" s="5">
        <f>E20+F20</f>
        <v>109.2</v>
      </c>
      <c r="D20" s="5"/>
      <c r="E20" s="5"/>
      <c r="F20" s="5">
        <v>109.2</v>
      </c>
      <c r="G20" s="5"/>
      <c r="H20" s="5">
        <f t="shared" ref="H20" si="8">I20+J20+K20+L20</f>
        <v>86</v>
      </c>
      <c r="I20" s="5"/>
      <c r="J20" s="5"/>
      <c r="K20" s="5">
        <v>86</v>
      </c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70.5" customHeight="1">
      <c r="A21" s="3"/>
      <c r="B21" s="15" t="s">
        <v>37</v>
      </c>
      <c r="C21" s="5">
        <f>F21</f>
        <v>193</v>
      </c>
      <c r="D21" s="5"/>
      <c r="E21" s="5"/>
      <c r="F21" s="5">
        <v>193</v>
      </c>
      <c r="G21" s="5"/>
      <c r="H21" s="5">
        <f t="shared" ref="H21:H34" si="9">I21+J21+K21+L21</f>
        <v>192.4</v>
      </c>
      <c r="I21" s="5"/>
      <c r="J21" s="5"/>
      <c r="K21" s="5">
        <v>192.4</v>
      </c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87.75" customHeight="1">
      <c r="A22" s="3"/>
      <c r="B22" s="15" t="s">
        <v>38</v>
      </c>
      <c r="C22" s="5">
        <f>SUM(D22:G22)</f>
        <v>761.2</v>
      </c>
      <c r="D22" s="5"/>
      <c r="E22" s="5"/>
      <c r="F22" s="5"/>
      <c r="G22" s="5">
        <v>761.2</v>
      </c>
      <c r="H22" s="5">
        <f t="shared" si="9"/>
        <v>761.2</v>
      </c>
      <c r="I22" s="5"/>
      <c r="J22" s="5"/>
      <c r="K22" s="5"/>
      <c r="L22" s="5">
        <v>761.2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4" customHeight="1">
      <c r="A23" s="3"/>
      <c r="B23" s="15" t="s">
        <v>40</v>
      </c>
      <c r="C23" s="5">
        <f t="shared" ref="C23:C34" si="10">D23+E23+F23+G23</f>
        <v>169.3</v>
      </c>
      <c r="D23" s="5"/>
      <c r="E23" s="5"/>
      <c r="F23" s="5">
        <v>169.3</v>
      </c>
      <c r="G23" s="5"/>
      <c r="H23" s="5">
        <f t="shared" si="9"/>
        <v>169.3</v>
      </c>
      <c r="I23" s="5"/>
      <c r="J23" s="5"/>
      <c r="K23" s="5">
        <v>169.3</v>
      </c>
      <c r="L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00.5" customHeight="1">
      <c r="A24" s="22"/>
      <c r="B24" s="15" t="s">
        <v>43</v>
      </c>
      <c r="C24" s="5">
        <f t="shared" si="10"/>
        <v>490.8</v>
      </c>
      <c r="D24" s="5"/>
      <c r="E24" s="5"/>
      <c r="F24" s="5">
        <v>490.8</v>
      </c>
      <c r="G24" s="5"/>
      <c r="H24" s="5">
        <f t="shared" si="9"/>
        <v>489.9</v>
      </c>
      <c r="I24" s="5"/>
      <c r="J24" s="5"/>
      <c r="K24" s="5">
        <v>489.9</v>
      </c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4" customHeight="1">
      <c r="A25" s="22"/>
      <c r="B25" s="15" t="s">
        <v>44</v>
      </c>
      <c r="C25" s="5">
        <f t="shared" si="10"/>
        <v>3516</v>
      </c>
      <c r="D25" s="5"/>
      <c r="E25" s="5">
        <v>3516</v>
      </c>
      <c r="F25" s="5"/>
      <c r="G25" s="5"/>
      <c r="H25" s="5">
        <f t="shared" si="9"/>
        <v>3516</v>
      </c>
      <c r="I25" s="5"/>
      <c r="J25" s="5">
        <v>3516</v>
      </c>
      <c r="K25" s="5"/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4" customHeight="1">
      <c r="A26" s="22"/>
      <c r="B26" s="15" t="s">
        <v>42</v>
      </c>
      <c r="C26" s="5">
        <f t="shared" si="10"/>
        <v>3135</v>
      </c>
      <c r="D26" s="5"/>
      <c r="E26" s="5">
        <v>3135</v>
      </c>
      <c r="F26" s="5"/>
      <c r="G26" s="5"/>
      <c r="H26" s="5">
        <f t="shared" si="9"/>
        <v>3135</v>
      </c>
      <c r="I26" s="5"/>
      <c r="J26" s="5">
        <v>3135</v>
      </c>
      <c r="K26" s="5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>
      <c r="A27" s="22"/>
      <c r="B27" s="15" t="s">
        <v>41</v>
      </c>
      <c r="C27" s="5">
        <f t="shared" si="10"/>
        <v>444.3</v>
      </c>
      <c r="D27" s="5"/>
      <c r="E27" s="5">
        <v>444.3</v>
      </c>
      <c r="F27" s="5"/>
      <c r="G27" s="5"/>
      <c r="H27" s="5">
        <f t="shared" si="9"/>
        <v>444.3</v>
      </c>
      <c r="I27" s="5"/>
      <c r="J27" s="5">
        <v>444.3</v>
      </c>
      <c r="K27" s="5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7.75" customHeight="1">
      <c r="A28" s="3"/>
      <c r="B28" s="15" t="s">
        <v>29</v>
      </c>
      <c r="C28" s="5">
        <f t="shared" ref="C28" si="11">D28+E28+F28+G28</f>
        <v>1650</v>
      </c>
      <c r="D28" s="5"/>
      <c r="E28" s="5"/>
      <c r="F28" s="5">
        <v>1074.8</v>
      </c>
      <c r="G28" s="5">
        <v>575.20000000000005</v>
      </c>
      <c r="H28" s="5">
        <f t="shared" ref="H28" si="12">I28+J28+K28+L28</f>
        <v>1643.6000000000001</v>
      </c>
      <c r="I28" s="5"/>
      <c r="J28" s="5"/>
      <c r="K28" s="5">
        <v>1068.4000000000001</v>
      </c>
      <c r="L28" s="5">
        <v>575.20000000000005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2.5" customHeight="1">
      <c r="A29" s="3"/>
      <c r="B29" s="15" t="s">
        <v>30</v>
      </c>
      <c r="C29" s="5">
        <f t="shared" si="10"/>
        <v>764.3</v>
      </c>
      <c r="D29" s="5"/>
      <c r="E29" s="5"/>
      <c r="F29" s="5">
        <v>764.3</v>
      </c>
      <c r="G29" s="5"/>
      <c r="H29" s="5">
        <f t="shared" si="9"/>
        <v>734.1</v>
      </c>
      <c r="I29" s="5"/>
      <c r="J29" s="5"/>
      <c r="K29" s="5">
        <v>734.1</v>
      </c>
      <c r="L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4.5" customHeight="1">
      <c r="A30" s="3"/>
      <c r="B30" s="15" t="s">
        <v>31</v>
      </c>
      <c r="C30" s="5">
        <f t="shared" si="10"/>
        <v>469.9</v>
      </c>
      <c r="D30" s="5"/>
      <c r="E30" s="5">
        <v>469.9</v>
      </c>
      <c r="F30" s="5"/>
      <c r="G30" s="5"/>
      <c r="H30" s="5">
        <f t="shared" si="9"/>
        <v>469.9</v>
      </c>
      <c r="I30" s="5"/>
      <c r="J30" s="5">
        <v>469.9</v>
      </c>
      <c r="K30" s="5"/>
      <c r="L30" s="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81.75" customHeight="1">
      <c r="A31" s="3"/>
      <c r="B31" s="15" t="s">
        <v>35</v>
      </c>
      <c r="C31" s="5">
        <f t="shared" ref="C31:C33" si="13">D31+E31+F31+G31</f>
        <v>925.2</v>
      </c>
      <c r="D31" s="5">
        <v>925.2</v>
      </c>
      <c r="E31" s="5"/>
      <c r="F31" s="5"/>
      <c r="G31" s="5"/>
      <c r="H31" s="5">
        <f t="shared" ref="H31:H33" si="14">I31+J31+K31+L31</f>
        <v>925.2</v>
      </c>
      <c r="I31" s="5">
        <v>925.2</v>
      </c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3.5" customHeight="1">
      <c r="A32" s="22"/>
      <c r="B32" s="15" t="s">
        <v>32</v>
      </c>
      <c r="C32" s="5">
        <f t="shared" si="13"/>
        <v>396.6</v>
      </c>
      <c r="D32" s="5"/>
      <c r="E32" s="5">
        <v>396.6</v>
      </c>
      <c r="F32" s="5"/>
      <c r="G32" s="5"/>
      <c r="H32" s="5">
        <f t="shared" si="14"/>
        <v>396.6</v>
      </c>
      <c r="I32" s="5"/>
      <c r="J32" s="5">
        <v>396.6</v>
      </c>
      <c r="K32" s="5"/>
      <c r="L32" s="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81.75" customHeight="1">
      <c r="A33" s="22"/>
      <c r="B33" s="15" t="s">
        <v>33</v>
      </c>
      <c r="C33" s="5">
        <f t="shared" si="13"/>
        <v>362.8</v>
      </c>
      <c r="D33" s="5"/>
      <c r="E33" s="5"/>
      <c r="F33" s="5">
        <v>362.8</v>
      </c>
      <c r="G33" s="5"/>
      <c r="H33" s="5">
        <f t="shared" si="14"/>
        <v>362.8</v>
      </c>
      <c r="I33" s="5"/>
      <c r="J33" s="5"/>
      <c r="K33" s="5">
        <v>362.8</v>
      </c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1" customHeight="1">
      <c r="A34" s="3"/>
      <c r="B34" s="15" t="s">
        <v>34</v>
      </c>
      <c r="C34" s="5">
        <f t="shared" si="10"/>
        <v>750</v>
      </c>
      <c r="D34" s="5"/>
      <c r="E34" s="5"/>
      <c r="F34" s="5"/>
      <c r="G34" s="5">
        <v>750</v>
      </c>
      <c r="H34" s="5">
        <f t="shared" si="9"/>
        <v>750</v>
      </c>
      <c r="I34" s="5"/>
      <c r="J34" s="5"/>
      <c r="K34" s="5"/>
      <c r="L34" s="5">
        <v>750</v>
      </c>
    </row>
    <row r="35" spans="1:26" ht="129.75" customHeight="1">
      <c r="A35" s="10" t="s">
        <v>15</v>
      </c>
      <c r="B35" s="11"/>
      <c r="C35" s="8">
        <f t="shared" ref="C35:J35" si="15">SUM(C36:C41)</f>
        <v>3877.2</v>
      </c>
      <c r="D35" s="8">
        <f t="shared" si="15"/>
        <v>0</v>
      </c>
      <c r="E35" s="8">
        <f t="shared" si="15"/>
        <v>2559.8000000000002</v>
      </c>
      <c r="F35" s="8">
        <f t="shared" si="15"/>
        <v>1317.4</v>
      </c>
      <c r="G35" s="8">
        <f t="shared" si="15"/>
        <v>0</v>
      </c>
      <c r="H35" s="8">
        <f t="shared" si="15"/>
        <v>3749.2999999999997</v>
      </c>
      <c r="I35" s="8">
        <f t="shared" si="15"/>
        <v>0</v>
      </c>
      <c r="J35" s="8">
        <f t="shared" si="15"/>
        <v>2519.1</v>
      </c>
      <c r="K35" s="8">
        <f>SUM(K36:K41)</f>
        <v>1230.1999999999998</v>
      </c>
      <c r="L35" s="8">
        <f>SUM(L36:L41)</f>
        <v>0</v>
      </c>
    </row>
    <row r="36" spans="1:26" ht="61.5" customHeight="1">
      <c r="A36" s="19"/>
      <c r="B36" s="15" t="s">
        <v>23</v>
      </c>
      <c r="C36" s="5">
        <f>D36+E36+F36</f>
        <v>350</v>
      </c>
      <c r="D36" s="7"/>
      <c r="E36" s="7"/>
      <c r="F36" s="7">
        <v>350</v>
      </c>
      <c r="G36" s="7"/>
      <c r="H36" s="5">
        <f t="shared" ref="H36" si="16">I36+J36+K36+L36</f>
        <v>295.5</v>
      </c>
      <c r="I36" s="7"/>
      <c r="J36" s="7"/>
      <c r="K36" s="7">
        <v>295.5</v>
      </c>
      <c r="L36" s="7"/>
    </row>
    <row r="37" spans="1:26" ht="75.75" customHeight="1">
      <c r="A37" s="19"/>
      <c r="B37" s="15" t="s">
        <v>24</v>
      </c>
      <c r="C37" s="5">
        <f t="shared" ref="C37:C39" si="17">D37+E37+F37+G37</f>
        <v>498</v>
      </c>
      <c r="D37" s="7"/>
      <c r="E37" s="7"/>
      <c r="F37" s="7">
        <v>498</v>
      </c>
      <c r="G37" s="7"/>
      <c r="H37" s="5">
        <f t="shared" ref="H37:H39" si="18">I37+J37+K37+L37</f>
        <v>465.3</v>
      </c>
      <c r="I37" s="7"/>
      <c r="J37" s="7"/>
      <c r="K37" s="7">
        <v>465.3</v>
      </c>
      <c r="L37" s="7"/>
    </row>
    <row r="38" spans="1:26" ht="75.75" customHeight="1">
      <c r="A38" s="19"/>
      <c r="B38" s="15" t="s">
        <v>28</v>
      </c>
      <c r="C38" s="5">
        <f t="shared" si="17"/>
        <v>469.4</v>
      </c>
      <c r="D38" s="7"/>
      <c r="E38" s="7"/>
      <c r="F38" s="7">
        <v>469.4</v>
      </c>
      <c r="G38" s="7"/>
      <c r="H38" s="5">
        <f t="shared" si="18"/>
        <v>469.4</v>
      </c>
      <c r="I38" s="7"/>
      <c r="J38" s="7"/>
      <c r="K38" s="7">
        <v>469.4</v>
      </c>
      <c r="L38" s="7"/>
    </row>
    <row r="39" spans="1:26" ht="75.75" customHeight="1">
      <c r="A39" s="19"/>
      <c r="B39" s="15" t="s">
        <v>26</v>
      </c>
      <c r="C39" s="5">
        <f t="shared" si="17"/>
        <v>125.3</v>
      </c>
      <c r="D39" s="7"/>
      <c r="E39" s="7">
        <v>125.3</v>
      </c>
      <c r="F39" s="7"/>
      <c r="G39" s="7"/>
      <c r="H39" s="5">
        <f t="shared" si="18"/>
        <v>125.3</v>
      </c>
      <c r="I39" s="7"/>
      <c r="J39" s="7">
        <v>125.3</v>
      </c>
      <c r="K39" s="7"/>
      <c r="L39" s="7"/>
    </row>
    <row r="40" spans="1:26" ht="64.5" customHeight="1">
      <c r="A40" s="19"/>
      <c r="B40" s="15" t="s">
        <v>25</v>
      </c>
      <c r="C40" s="5">
        <f t="shared" ref="C40:C41" si="19">D40+E40+F40+G40</f>
        <v>1300.5</v>
      </c>
      <c r="D40" s="7"/>
      <c r="E40" s="7">
        <v>1300.5</v>
      </c>
      <c r="F40" s="7"/>
      <c r="G40" s="7"/>
      <c r="H40" s="5">
        <f t="shared" ref="H40:H41" si="20">I40+J40+K40+L40</f>
        <v>1259.8</v>
      </c>
      <c r="I40" s="7"/>
      <c r="J40" s="7">
        <v>1259.8</v>
      </c>
      <c r="K40" s="7"/>
      <c r="L40" s="7"/>
    </row>
    <row r="41" spans="1:26" ht="99" customHeight="1">
      <c r="A41" s="19"/>
      <c r="B41" s="15" t="s">
        <v>27</v>
      </c>
      <c r="C41" s="5">
        <f t="shared" si="19"/>
        <v>1134</v>
      </c>
      <c r="D41" s="7"/>
      <c r="E41" s="7">
        <v>1134</v>
      </c>
      <c r="F41" s="7"/>
      <c r="G41" s="7"/>
      <c r="H41" s="5">
        <f t="shared" si="20"/>
        <v>1134</v>
      </c>
      <c r="I41" s="7"/>
      <c r="J41" s="7">
        <v>1134</v>
      </c>
      <c r="K41" s="7"/>
      <c r="L41" s="7"/>
    </row>
    <row r="42" spans="1:26" ht="103.5" customHeight="1">
      <c r="A42" s="10" t="s">
        <v>17</v>
      </c>
      <c r="B42" s="10"/>
      <c r="C42" s="8">
        <f t="shared" ref="C42:L42" si="21">SUM(C43:C43)</f>
        <v>17</v>
      </c>
      <c r="D42" s="8">
        <f t="shared" si="21"/>
        <v>0</v>
      </c>
      <c r="E42" s="8">
        <f t="shared" si="21"/>
        <v>0</v>
      </c>
      <c r="F42" s="8">
        <f t="shared" si="21"/>
        <v>17</v>
      </c>
      <c r="G42" s="8">
        <f t="shared" si="21"/>
        <v>0</v>
      </c>
      <c r="H42" s="8">
        <f t="shared" si="21"/>
        <v>12.4</v>
      </c>
      <c r="I42" s="8">
        <f t="shared" si="21"/>
        <v>0</v>
      </c>
      <c r="J42" s="8">
        <f t="shared" si="21"/>
        <v>0</v>
      </c>
      <c r="K42" s="8">
        <f t="shared" si="21"/>
        <v>12.4</v>
      </c>
      <c r="L42" s="8">
        <f t="shared" si="21"/>
        <v>0</v>
      </c>
    </row>
    <row r="43" spans="1:26" ht="63.75" customHeight="1">
      <c r="A43" s="20"/>
      <c r="B43" s="15" t="s">
        <v>22</v>
      </c>
      <c r="C43" s="5">
        <f t="shared" ref="C43" si="22">D43+E43+F43+G43</f>
        <v>17</v>
      </c>
      <c r="D43" s="7"/>
      <c r="E43" s="7"/>
      <c r="F43" s="7">
        <v>17</v>
      </c>
      <c r="G43" s="9"/>
      <c r="H43" s="5">
        <f t="shared" ref="H43" si="23">I43+J43+K43+L43</f>
        <v>12.4</v>
      </c>
      <c r="I43" s="9"/>
      <c r="J43" s="9"/>
      <c r="K43" s="9">
        <v>12.4</v>
      </c>
      <c r="L43" s="9"/>
    </row>
    <row r="44" spans="1:26">
      <c r="A44" s="21" t="s">
        <v>11</v>
      </c>
      <c r="B44" s="21"/>
      <c r="C44" s="6">
        <f t="shared" ref="C44:L44" si="24">C10+C18+C35+C42</f>
        <v>32003.93</v>
      </c>
      <c r="D44" s="6">
        <f t="shared" si="24"/>
        <v>925.2</v>
      </c>
      <c r="E44" s="6">
        <f t="shared" si="24"/>
        <v>19219.8</v>
      </c>
      <c r="F44" s="6">
        <f t="shared" si="24"/>
        <v>8416.1299999999992</v>
      </c>
      <c r="G44" s="6">
        <f t="shared" si="24"/>
        <v>3442.8</v>
      </c>
      <c r="H44" s="6">
        <f t="shared" si="24"/>
        <v>31334.32</v>
      </c>
      <c r="I44" s="6">
        <f t="shared" si="24"/>
        <v>925.2</v>
      </c>
      <c r="J44" s="6">
        <f t="shared" si="24"/>
        <v>18813.099999999999</v>
      </c>
      <c r="K44" s="6">
        <f t="shared" si="24"/>
        <v>8153.2199999999993</v>
      </c>
      <c r="L44" s="6">
        <f t="shared" si="24"/>
        <v>3442.8</v>
      </c>
    </row>
    <row r="45" spans="1:26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26">
      <c r="A46" s="1" t="s">
        <v>18</v>
      </c>
      <c r="D46" s="1" t="s">
        <v>19</v>
      </c>
    </row>
    <row r="48" spans="1:26">
      <c r="A48" s="1" t="s">
        <v>12</v>
      </c>
      <c r="B48" s="1" t="s">
        <v>20</v>
      </c>
    </row>
  </sheetData>
  <mergeCells count="13">
    <mergeCell ref="A1:L1"/>
    <mergeCell ref="A2:L2"/>
    <mergeCell ref="D7:G7"/>
    <mergeCell ref="C7:C8"/>
    <mergeCell ref="C6:G6"/>
    <mergeCell ref="H6:L6"/>
    <mergeCell ref="H7:H8"/>
    <mergeCell ref="I7:L7"/>
    <mergeCell ref="K5:L5"/>
    <mergeCell ref="A6:A8"/>
    <mergeCell ref="B6:B8"/>
    <mergeCell ref="A3:L3"/>
    <mergeCell ref="A4:L4"/>
  </mergeCells>
  <pageMargins left="0.23622047244094491" right="0.23622047244094491" top="0.74803149606299213" bottom="0.74803149606299213" header="0.31496062992125984" footer="0.31496062992125984"/>
  <pageSetup paperSize="9" scale="69" fitToHeight="1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2017-03-03T07:44:57Z</dcterms:modified>
</cp:coreProperties>
</file>